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4" windowWidth="16521" windowHeight="93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<sst xmlns="http://schemas.openxmlformats.org/spreadsheetml/2006/main" count="52" uniqueCount="44">
  <si>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1. Impuestos Directos</t>
  </si>
  <si>
    <t>2. Impuestos Indirectos</t>
  </si>
  <si>
    <t>3. Tasas y Otros Ingresos</t>
  </si>
  <si>
    <t>5. Ingresos Patrimoniales</t>
  </si>
  <si>
    <t>8. Variaciones Activos Financieros</t>
  </si>
  <si>
    <t>9. Variaciones Pasivos Financieros</t>
  </si>
  <si>
    <t>7. Transferencias de Capital</t>
  </si>
  <si>
    <t>6. Enajenación Inversiones Reales</t>
  </si>
  <si>
    <t>4. Transferencias Corrientes</t>
  </si>
  <si>
    <t>CAPÍTULOS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</si>
  <si>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</si>
  <si>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</si>
  <si>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</si>
  <si>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</si>
  <si>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</si>
  <si>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</si>
  <si>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</si>
  <si>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</si>
  <si>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 xml:space="preserve">LIPASAM </t>
  </si>
  <si>
    <t>CONTURSA</t>
  </si>
  <si>
    <t>TOTAL ADMÓN Y EMPRESAS</t>
  </si>
  <si>
    <t>INGRESOS</t>
  </si>
  <si>
    <t>PRESUPUESTO GENERAL</t>
  </si>
  <si>
    <t>PRESUPUESTO CONSOLIDADO</t>
  </si>
  <si>
    <t>1. Gastos de personal</t>
  </si>
  <si>
    <t>6. Inversiones reales</t>
  </si>
  <si>
    <t>8. Variac. a financieros</t>
  </si>
  <si>
    <t>GASTOS</t>
  </si>
  <si>
    <t xml:space="preserve">2. Gastos de bienes c. y sº </t>
  </si>
  <si>
    <t xml:space="preserve">4. Transf. Corrientes   </t>
  </si>
  <si>
    <t xml:space="preserve">5. Fondo de Contingencia </t>
  </si>
  <si>
    <t xml:space="preserve">6. Inversiones reales </t>
  </si>
  <si>
    <t xml:space="preserve">8. Variac. Act. financieros    </t>
  </si>
  <si>
    <t>7. Transferencias de capital</t>
  </si>
  <si>
    <t xml:space="preserve">9. Variac. Pas. financieros  </t>
  </si>
  <si>
    <t xml:space="preserve">PRESUPUESTO GENERAL </t>
  </si>
  <si>
    <t>2. Gastos de bienes c. y sº</t>
  </si>
  <si>
    <t xml:space="preserve">3. Gastos financieros   </t>
  </si>
  <si>
    <t xml:space="preserve">4. Transf. Corrientes  </t>
  </si>
  <si>
    <t xml:space="preserve">7. Transf. De capital </t>
  </si>
  <si>
    <t xml:space="preserve">9- Variac. P financieros   </t>
  </si>
  <si>
    <t xml:space="preserve">9.1.1. ESTADO CONSOLIDADO DEL PRESUPUESTO GENERAL DEL AYUNTAMIENTO, ORGANISMOS </t>
  </si>
  <si>
    <t>FUENTE: Excmo. Ayuntamiento de Sevilla. Servicio de Intervención</t>
  </si>
  <si>
    <t xml:space="preserve">PÚBLICOS Y SOCIEDADES MUNICIPALES PARA EL EJERCICIO 2016.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</si>
</sst>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4" fontId="5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0" fillId="0" borderId="24" xfId="0" applyNumberFormat="1" applyFont="1" applyBorder="1" applyAlignment="1">
      <alignment/>
    </xf>
    <xf numFmtId="4" fontId="10" fillId="33" borderId="25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1" fillId="33" borderId="25" xfId="0" applyNumberFormat="1" applyFont="1" applyFill="1" applyBorder="1" applyAlignment="1">
      <alignment/>
    </xf>
    <xf numFmtId="4" fontId="49" fillId="0" borderId="24" xfId="0" applyNumberFormat="1" applyFont="1" applyBorder="1" applyAlignment="1">
      <alignment/>
    </xf>
    <xf numFmtId="4" fontId="10" fillId="0" borderId="24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69" zoomScaleNormal="69" zoomScalePageLayoutView="0" workbookViewId="0" topLeftCell="A1">
      <selection activeCell="A1" sqref="A1"/>
    </sheetView>
  </sheetViews>
  <sheetFormatPr defaultColWidth="31.140625" defaultRowHeight="15"/>
  <cols>
    <col min="1" max="1" width="31.28125" style="0" bestFit="1" customWidth="1"/>
    <col min="2" max="2" width="15.28125" style="0" bestFit="1" customWidth="1"/>
    <col min="3" max="4" width="14.140625" style="0" bestFit="1" customWidth="1"/>
    <col min="5" max="5" width="13.140625" style="0" customWidth="1"/>
    <col min="6" max="6" width="14.8515625" style="0" customWidth="1"/>
    <col min="7" max="7" width="13.00390625" style="0" bestFit="1" customWidth="1"/>
    <col min="8" max="8" width="14.140625" style="0" bestFit="1" customWidth="1"/>
    <col min="9" max="10" width="15.28125" style="0" bestFit="1" customWidth="1"/>
    <col min="11" max="11" width="14.140625" style="0" bestFit="1" customWidth="1"/>
    <col min="12" max="12" width="19.57421875" style="7" customWidth="1"/>
  </cols>
  <sheetData>
    <row r="1" ht="15.75">
      <c r="A1" s="18" t="s">
        <v>41</v>
      </c>
    </row>
    <row r="2" ht="15.75">
      <c r="A2" s="18" t="s">
        <v>43</v>
      </c>
    </row>
    <row r="5" spans="1:13" ht="26.25">
      <c r="A5" s="9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1" t="s">
        <v>20</v>
      </c>
      <c r="M5" s="2"/>
    </row>
    <row r="6" spans="1:13" ht="15">
      <c r="A6" s="12" t="s">
        <v>21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2"/>
    </row>
    <row r="7" spans="1:12" ht="15">
      <c r="A7" s="13" t="s">
        <v>0</v>
      </c>
      <c r="B7" s="30">
        <v>312484141.75000006</v>
      </c>
      <c r="C7" s="30"/>
      <c r="D7" s="30"/>
      <c r="E7" s="30"/>
      <c r="F7" s="30"/>
      <c r="G7" s="30"/>
      <c r="H7" s="30"/>
      <c r="I7" s="30"/>
      <c r="J7" s="30"/>
      <c r="K7" s="30"/>
      <c r="L7" s="31">
        <v>312484141.75000006</v>
      </c>
    </row>
    <row r="8" spans="1:12" ht="15">
      <c r="A8" s="13" t="s">
        <v>1</v>
      </c>
      <c r="B8" s="30">
        <v>19480557.54</v>
      </c>
      <c r="C8" s="30"/>
      <c r="D8" s="30"/>
      <c r="E8" s="30"/>
      <c r="F8" s="30"/>
      <c r="G8" s="30"/>
      <c r="H8" s="30"/>
      <c r="I8" s="30"/>
      <c r="J8" s="30"/>
      <c r="K8" s="30"/>
      <c r="L8" s="31">
        <v>19480557.54</v>
      </c>
    </row>
    <row r="9" spans="1:12" ht="15">
      <c r="A9" s="13" t="s">
        <v>2</v>
      </c>
      <c r="B9" s="30">
        <v>114111087.50899999</v>
      </c>
      <c r="C9" s="30">
        <v>21855259.54</v>
      </c>
      <c r="D9" s="30">
        <v>4515036.41</v>
      </c>
      <c r="E9" s="30">
        <v>7770792.71</v>
      </c>
      <c r="F9" s="30"/>
      <c r="G9" s="30">
        <v>1722664</v>
      </c>
      <c r="H9" s="30">
        <v>17450466.16</v>
      </c>
      <c r="I9" s="30">
        <v>39275063</v>
      </c>
      <c r="J9" s="30"/>
      <c r="K9" s="30">
        <v>8424067</v>
      </c>
      <c r="L9" s="31">
        <v>215124436.329</v>
      </c>
    </row>
    <row r="10" spans="1:12" ht="15">
      <c r="A10" s="13" t="s">
        <v>8</v>
      </c>
      <c r="B10" s="30">
        <v>333971897.91</v>
      </c>
      <c r="C10" s="30">
        <v>34881689.64</v>
      </c>
      <c r="D10" s="30">
        <v>21328729.23</v>
      </c>
      <c r="E10" s="30"/>
      <c r="F10" s="30">
        <v>19532000</v>
      </c>
      <c r="G10" s="30">
        <v>8358623.16</v>
      </c>
      <c r="H10" s="30">
        <v>2840054.44</v>
      </c>
      <c r="I10" s="30">
        <v>65126254</v>
      </c>
      <c r="J10" s="30">
        <v>92714966.4</v>
      </c>
      <c r="K10" s="30">
        <v>2000000</v>
      </c>
      <c r="L10" s="31">
        <v>580754214.7800001</v>
      </c>
    </row>
    <row r="11" spans="1:12" ht="15">
      <c r="A11" s="13" t="s">
        <v>3</v>
      </c>
      <c r="B11" s="30">
        <v>4720167.87</v>
      </c>
      <c r="C11" s="30">
        <v>2050000</v>
      </c>
      <c r="D11" s="30">
        <v>730354.77</v>
      </c>
      <c r="E11" s="30">
        <v>480000</v>
      </c>
      <c r="F11" s="30">
        <v>30000</v>
      </c>
      <c r="G11" s="30">
        <v>5000</v>
      </c>
      <c r="H11" s="30">
        <v>7315275.65</v>
      </c>
      <c r="I11" s="30">
        <v>5244845</v>
      </c>
      <c r="J11" s="30">
        <v>3876169.51</v>
      </c>
      <c r="K11" s="30"/>
      <c r="L11" s="31">
        <v>24451812.799999997</v>
      </c>
    </row>
    <row r="12" spans="1:12" ht="15">
      <c r="A12" s="13" t="s">
        <v>7</v>
      </c>
      <c r="B12" s="30">
        <v>135000</v>
      </c>
      <c r="C12" s="30">
        <v>4556572.12</v>
      </c>
      <c r="D12" s="30"/>
      <c r="E12" s="30"/>
      <c r="F12" s="30"/>
      <c r="G12" s="30"/>
      <c r="H12" s="32"/>
      <c r="I12" s="30"/>
      <c r="J12" s="30"/>
      <c r="K12" s="30"/>
      <c r="L12" s="31">
        <v>4691572.12</v>
      </c>
    </row>
    <row r="13" spans="1:12" ht="15">
      <c r="A13" s="13" t="s">
        <v>6</v>
      </c>
      <c r="B13" s="30">
        <v>0</v>
      </c>
      <c r="C13" s="30">
        <v>16960855</v>
      </c>
      <c r="D13" s="30">
        <v>3439999.9999999995</v>
      </c>
      <c r="E13" s="30"/>
      <c r="F13" s="30"/>
      <c r="G13" s="30">
        <v>170000</v>
      </c>
      <c r="H13" s="30">
        <v>3675352.09</v>
      </c>
      <c r="I13" s="30"/>
      <c r="J13" s="30"/>
      <c r="K13" s="30"/>
      <c r="L13" s="31">
        <v>24246207.09</v>
      </c>
    </row>
    <row r="14" spans="1:12" ht="15">
      <c r="A14" s="13" t="s">
        <v>4</v>
      </c>
      <c r="B14" s="30">
        <v>5631382.870000001</v>
      </c>
      <c r="C14" s="30">
        <v>350000</v>
      </c>
      <c r="D14" s="30">
        <v>36097</v>
      </c>
      <c r="E14" s="30">
        <v>60000</v>
      </c>
      <c r="F14" s="30">
        <v>70000</v>
      </c>
      <c r="G14" s="30"/>
      <c r="H14" s="30">
        <v>6318630.58</v>
      </c>
      <c r="I14" s="30"/>
      <c r="J14" s="30">
        <v>5929277.75</v>
      </c>
      <c r="K14" s="30"/>
      <c r="L14" s="31">
        <v>18395388.200000003</v>
      </c>
    </row>
    <row r="15" spans="1:12" ht="15">
      <c r="A15" s="13" t="s">
        <v>5</v>
      </c>
      <c r="B15" s="30"/>
      <c r="C15" s="30">
        <v>1</v>
      </c>
      <c r="D15" s="30"/>
      <c r="E15" s="30"/>
      <c r="F15" s="30"/>
      <c r="G15" s="30"/>
      <c r="H15" s="30">
        <v>12338.22</v>
      </c>
      <c r="I15" s="30"/>
      <c r="J15" s="30"/>
      <c r="K15" s="30"/>
      <c r="L15" s="31">
        <v>12339.22</v>
      </c>
    </row>
    <row r="16" spans="1:12" s="8" customFormat="1" ht="15">
      <c r="A16" s="14" t="s">
        <v>22</v>
      </c>
      <c r="B16" s="26">
        <f>SUM(B7:B15)</f>
        <v>790534235.4490001</v>
      </c>
      <c r="C16" s="27">
        <f>SUM(C9:C15)</f>
        <v>80654377.3</v>
      </c>
      <c r="D16" s="27">
        <f>SUM(D7:D15)</f>
        <v>30050217.41</v>
      </c>
      <c r="E16" s="27">
        <f>SUM(E6:E15)</f>
        <v>8310792.71</v>
      </c>
      <c r="F16" s="27">
        <f aca="true" t="shared" si="0" ref="F16:K16">SUM(F7:F15)</f>
        <v>19632000</v>
      </c>
      <c r="G16" s="27">
        <f t="shared" si="0"/>
        <v>10256287.16</v>
      </c>
      <c r="H16" s="27">
        <f t="shared" si="0"/>
        <v>37612117.14</v>
      </c>
      <c r="I16" s="27">
        <f t="shared" si="0"/>
        <v>109646162</v>
      </c>
      <c r="J16" s="27">
        <f t="shared" si="0"/>
        <v>102520413.66000001</v>
      </c>
      <c r="K16" s="27">
        <f t="shared" si="0"/>
        <v>10424067</v>
      </c>
      <c r="L16" s="24">
        <f>SUM(B16:K16)</f>
        <v>1199640669.8290002</v>
      </c>
    </row>
    <row r="17" spans="1:12" ht="20.25" customHeight="1">
      <c r="A17" s="13" t="s">
        <v>2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ht="15">
      <c r="A18" s="13" t="s">
        <v>8</v>
      </c>
      <c r="B18" s="30">
        <v>330000</v>
      </c>
      <c r="C18" s="30">
        <v>34781689.64</v>
      </c>
      <c r="D18" s="30">
        <v>21328729.23</v>
      </c>
      <c r="E18" s="30"/>
      <c r="F18" s="30">
        <v>19532000</v>
      </c>
      <c r="G18" s="30">
        <v>8032623.16</v>
      </c>
      <c r="H18" s="30">
        <v>2840054.44</v>
      </c>
      <c r="I18" s="33">
        <v>65126254</v>
      </c>
      <c r="J18" s="30">
        <v>92714966.4</v>
      </c>
      <c r="K18" s="30">
        <v>2000000</v>
      </c>
      <c r="L18" s="31">
        <v>246686316.87</v>
      </c>
    </row>
    <row r="19" spans="1:12" ht="15">
      <c r="A19" s="13" t="s">
        <v>3</v>
      </c>
      <c r="B19" s="30">
        <v>418827.2299999999</v>
      </c>
      <c r="C19" s="30"/>
      <c r="D19" s="30"/>
      <c r="E19" s="30"/>
      <c r="F19" s="30"/>
      <c r="G19" s="30"/>
      <c r="H19" s="30"/>
      <c r="I19" s="30"/>
      <c r="J19" s="30"/>
      <c r="K19" s="30"/>
      <c r="L19" s="31">
        <v>418827.2299999999</v>
      </c>
    </row>
    <row r="20" spans="1:12" ht="15">
      <c r="A20" s="13" t="s">
        <v>6</v>
      </c>
      <c r="B20" s="32"/>
      <c r="C20" s="30">
        <v>16960855</v>
      </c>
      <c r="D20" s="30">
        <v>3440000</v>
      </c>
      <c r="E20" s="30"/>
      <c r="F20" s="30"/>
      <c r="G20" s="30">
        <v>170000</v>
      </c>
      <c r="H20" s="30"/>
      <c r="I20" s="30"/>
      <c r="J20" s="30"/>
      <c r="K20" s="30"/>
      <c r="L20" s="31">
        <v>20570855</v>
      </c>
    </row>
    <row r="21" spans="1:12" ht="15">
      <c r="A21" s="13" t="s">
        <v>4</v>
      </c>
      <c r="B21" s="30">
        <v>3829358.8699999996</v>
      </c>
      <c r="C21" s="30"/>
      <c r="D21" s="30"/>
      <c r="E21" s="30"/>
      <c r="F21" s="30"/>
      <c r="G21" s="30"/>
      <c r="H21" s="30"/>
      <c r="I21" s="30"/>
      <c r="J21" s="30"/>
      <c r="K21" s="30"/>
      <c r="L21" s="31">
        <v>3829358.8699999996</v>
      </c>
    </row>
    <row r="22" spans="1:12" s="8" customFormat="1" ht="15">
      <c r="A22" s="14" t="s">
        <v>23</v>
      </c>
      <c r="B22" s="26">
        <f>B16-B17-B18-B19-B20-B21</f>
        <v>785956049.3490001</v>
      </c>
      <c r="C22" s="27">
        <f aca="true" t="shared" si="1" ref="C22:K22">C16-C17-C18-C19-C20-C21</f>
        <v>28911832.659999996</v>
      </c>
      <c r="D22" s="27">
        <f t="shared" si="1"/>
        <v>5281488.18</v>
      </c>
      <c r="E22" s="27">
        <f t="shared" si="1"/>
        <v>8310792.71</v>
      </c>
      <c r="F22" s="27">
        <f t="shared" si="1"/>
        <v>100000</v>
      </c>
      <c r="G22" s="27">
        <f t="shared" si="1"/>
        <v>2053664</v>
      </c>
      <c r="H22" s="27">
        <f t="shared" si="1"/>
        <v>34772062.7</v>
      </c>
      <c r="I22" s="27">
        <f t="shared" si="1"/>
        <v>44519908</v>
      </c>
      <c r="J22" s="27">
        <f t="shared" si="1"/>
        <v>9805447.260000005</v>
      </c>
      <c r="K22" s="27">
        <f t="shared" si="1"/>
        <v>8424067</v>
      </c>
      <c r="L22" s="24">
        <f>SUM(B22:K22)</f>
        <v>928135311.8590001</v>
      </c>
    </row>
    <row r="23" spans="1:12" ht="15">
      <c r="A23" s="13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4"/>
    </row>
    <row r="24" spans="1:12" ht="15">
      <c r="A24" s="15" t="s">
        <v>27</v>
      </c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4"/>
    </row>
    <row r="25" spans="1:12" ht="15">
      <c r="A25" s="13" t="s">
        <v>24</v>
      </c>
      <c r="B25" s="30">
        <v>287706082.51</v>
      </c>
      <c r="C25" s="30">
        <v>30518781.761964995</v>
      </c>
      <c r="D25" s="30">
        <v>11809569.3</v>
      </c>
      <c r="E25" s="30">
        <v>2390142.7100000004</v>
      </c>
      <c r="F25" s="30">
        <v>13975899.040000001</v>
      </c>
      <c r="G25" s="30">
        <v>306664</v>
      </c>
      <c r="H25" s="30">
        <v>5670944.14</v>
      </c>
      <c r="I25" s="30">
        <v>68244091</v>
      </c>
      <c r="J25" s="30">
        <v>69710729.96</v>
      </c>
      <c r="K25" s="30">
        <v>2005870</v>
      </c>
      <c r="L25" s="31">
        <v>492338774.42196494</v>
      </c>
    </row>
    <row r="26" spans="1:12" ht="15">
      <c r="A26" s="13" t="s">
        <v>28</v>
      </c>
      <c r="B26" s="30">
        <v>118586861.2</v>
      </c>
      <c r="C26" s="30">
        <v>22058917.560000002</v>
      </c>
      <c r="D26" s="30">
        <v>12810479.2</v>
      </c>
      <c r="E26" s="30">
        <v>2769650</v>
      </c>
      <c r="F26" s="30">
        <v>5462404.545999999</v>
      </c>
      <c r="G26" s="30">
        <v>8059415.6899999995</v>
      </c>
      <c r="H26" s="30">
        <v>19018141.49</v>
      </c>
      <c r="I26" s="30">
        <v>30509383</v>
      </c>
      <c r="J26" s="30">
        <v>26812936.65</v>
      </c>
      <c r="K26" s="30">
        <v>8407797</v>
      </c>
      <c r="L26" s="31">
        <v>254495986.336</v>
      </c>
    </row>
    <row r="27" spans="1:12" ht="15">
      <c r="A27" s="13" t="s">
        <v>37</v>
      </c>
      <c r="B27" s="30">
        <v>17044055.88</v>
      </c>
      <c r="C27" s="30">
        <v>1792684.22</v>
      </c>
      <c r="D27" s="30">
        <v>76641.45</v>
      </c>
      <c r="E27" s="30"/>
      <c r="F27" s="30"/>
      <c r="G27" s="30">
        <v>9444.32</v>
      </c>
      <c r="H27" s="30">
        <v>1425722.91</v>
      </c>
      <c r="I27" s="30">
        <v>245736</v>
      </c>
      <c r="J27" s="30">
        <v>50000</v>
      </c>
      <c r="K27" s="30">
        <v>10400</v>
      </c>
      <c r="L27" s="31">
        <v>20654684.779999997</v>
      </c>
    </row>
    <row r="28" spans="1:12" ht="15">
      <c r="A28" s="13" t="s">
        <v>29</v>
      </c>
      <c r="B28" s="30">
        <v>267472008.01</v>
      </c>
      <c r="C28" s="30">
        <v>10000</v>
      </c>
      <c r="D28" s="30">
        <v>1862422.6</v>
      </c>
      <c r="E28" s="30">
        <v>1392000</v>
      </c>
      <c r="F28" s="30">
        <v>105696.41</v>
      </c>
      <c r="G28" s="30">
        <v>1026500</v>
      </c>
      <c r="H28" s="30"/>
      <c r="I28" s="30"/>
      <c r="J28" s="30"/>
      <c r="K28" s="30"/>
      <c r="L28" s="31">
        <v>271868627.02000004</v>
      </c>
    </row>
    <row r="29" spans="1:12" ht="15">
      <c r="A29" s="13" t="s">
        <v>30</v>
      </c>
      <c r="B29" s="30">
        <v>2502928.96</v>
      </c>
      <c r="C29" s="30"/>
      <c r="D29" s="30"/>
      <c r="E29" s="30"/>
      <c r="F29" s="30"/>
      <c r="G29" s="30"/>
      <c r="H29" s="30"/>
      <c r="I29" s="30"/>
      <c r="J29" s="30"/>
      <c r="K29" s="30"/>
      <c r="L29" s="31">
        <v>2502928.96</v>
      </c>
    </row>
    <row r="30" spans="1:12" ht="15">
      <c r="A30" s="13" t="s">
        <v>31</v>
      </c>
      <c r="B30" s="30">
        <v>14652348.6</v>
      </c>
      <c r="C30" s="30">
        <v>19118427.12</v>
      </c>
      <c r="D30" s="30">
        <v>3439999.9999999995</v>
      </c>
      <c r="E30" s="30">
        <v>1699000</v>
      </c>
      <c r="F30" s="30">
        <v>18000</v>
      </c>
      <c r="G30" s="30">
        <v>765000</v>
      </c>
      <c r="H30" s="30">
        <v>4000</v>
      </c>
      <c r="I30" s="30">
        <v>1635605</v>
      </c>
      <c r="J30" s="30">
        <v>5929277.75</v>
      </c>
      <c r="K30" s="30"/>
      <c r="L30" s="31">
        <v>47261658.47</v>
      </c>
    </row>
    <row r="31" spans="1:12" ht="15">
      <c r="A31" s="13" t="s">
        <v>33</v>
      </c>
      <c r="B31" s="30">
        <v>24557132.55</v>
      </c>
      <c r="C31" s="30">
        <v>2399000</v>
      </c>
      <c r="D31" s="30"/>
      <c r="E31" s="30"/>
      <c r="F31" s="30"/>
      <c r="G31" s="30">
        <v>50000</v>
      </c>
      <c r="H31" s="30"/>
      <c r="I31" s="30"/>
      <c r="J31" s="30"/>
      <c r="K31" s="30"/>
      <c r="L31" s="31">
        <v>27006132.55</v>
      </c>
    </row>
    <row r="32" spans="1:12" ht="15">
      <c r="A32" s="13" t="s">
        <v>32</v>
      </c>
      <c r="B32" s="30">
        <v>5302024</v>
      </c>
      <c r="C32" s="30">
        <v>350000</v>
      </c>
      <c r="D32" s="30">
        <v>36097</v>
      </c>
      <c r="E32" s="30">
        <v>60000</v>
      </c>
      <c r="F32" s="30">
        <v>70000</v>
      </c>
      <c r="G32" s="30"/>
      <c r="H32" s="30">
        <v>1516323</v>
      </c>
      <c r="I32" s="30"/>
      <c r="J32" s="30"/>
      <c r="K32" s="30"/>
      <c r="L32" s="31">
        <v>7334444</v>
      </c>
    </row>
    <row r="33" spans="1:12" ht="15">
      <c r="A33" s="13" t="s">
        <v>34</v>
      </c>
      <c r="B33" s="30">
        <v>52710793.739999995</v>
      </c>
      <c r="C33" s="30">
        <v>2676027.86</v>
      </c>
      <c r="D33" s="30">
        <v>15007.86</v>
      </c>
      <c r="E33" s="30"/>
      <c r="F33" s="30"/>
      <c r="G33" s="30">
        <v>39263.15</v>
      </c>
      <c r="H33" s="30">
        <v>9976985.6</v>
      </c>
      <c r="I33" s="30">
        <v>9011347</v>
      </c>
      <c r="J33" s="30"/>
      <c r="K33" s="30"/>
      <c r="L33" s="31">
        <v>74429425.21</v>
      </c>
    </row>
    <row r="34" spans="1:12" s="8" customFormat="1" ht="15">
      <c r="A34" s="14" t="s">
        <v>35</v>
      </c>
      <c r="B34" s="26">
        <f>SUM(B25:B33)</f>
        <v>790534235.4499999</v>
      </c>
      <c r="C34" s="27">
        <f aca="true" t="shared" si="2" ref="C34:H34">SUM(C25:C33)</f>
        <v>78923838.521965</v>
      </c>
      <c r="D34" s="27">
        <f>SUM(D25:D33)</f>
        <v>30050217.41</v>
      </c>
      <c r="E34" s="27">
        <f t="shared" si="2"/>
        <v>8310792.710000001</v>
      </c>
      <c r="F34" s="27">
        <f t="shared" si="2"/>
        <v>19631999.996</v>
      </c>
      <c r="G34" s="27">
        <f t="shared" si="2"/>
        <v>10256287.16</v>
      </c>
      <c r="H34" s="27">
        <f t="shared" si="2"/>
        <v>37612117.14</v>
      </c>
      <c r="I34" s="27">
        <f>SUM(I25:I33)</f>
        <v>109646162</v>
      </c>
      <c r="J34" s="27">
        <f>SUM(J25:J33)</f>
        <v>102502944.35999998</v>
      </c>
      <c r="K34" s="27">
        <f>SUM(K25:K33)</f>
        <v>10424067</v>
      </c>
      <c r="L34" s="24">
        <f>SUM(B34:K34)</f>
        <v>1197892661.7479649</v>
      </c>
    </row>
    <row r="35" spans="1:12" ht="24" customHeight="1">
      <c r="A35" s="13" t="s">
        <v>24</v>
      </c>
      <c r="B35" s="32"/>
      <c r="C35" s="30"/>
      <c r="D35" s="30"/>
      <c r="E35" s="30"/>
      <c r="F35" s="30"/>
      <c r="G35" s="30"/>
      <c r="H35" s="30"/>
      <c r="I35" s="30"/>
      <c r="J35" s="30"/>
      <c r="K35" s="30"/>
      <c r="L35" s="34"/>
    </row>
    <row r="36" spans="1:12" ht="15">
      <c r="A36" s="13" t="s">
        <v>36</v>
      </c>
      <c r="B36" s="30"/>
      <c r="C36" s="35"/>
      <c r="D36" s="35"/>
      <c r="E36" s="30"/>
      <c r="F36" s="30"/>
      <c r="G36" s="30"/>
      <c r="H36" s="30"/>
      <c r="I36" s="30"/>
      <c r="J36" s="30"/>
      <c r="K36" s="30"/>
      <c r="L36" s="31"/>
    </row>
    <row r="37" spans="1:12" ht="15">
      <c r="A37" s="13" t="s">
        <v>37</v>
      </c>
      <c r="B37" s="30"/>
      <c r="C37" s="30">
        <v>292684.22</v>
      </c>
      <c r="D37" s="30">
        <v>1641.45</v>
      </c>
      <c r="E37" s="30"/>
      <c r="F37" s="30"/>
      <c r="G37" s="30">
        <v>4294.32</v>
      </c>
      <c r="H37" s="36">
        <v>2570.85</v>
      </c>
      <c r="I37" s="36">
        <v>117636.39</v>
      </c>
      <c r="J37" s="30"/>
      <c r="K37" s="30"/>
      <c r="L37" s="31">
        <v>418827.23</v>
      </c>
    </row>
    <row r="38" spans="1:12" ht="15">
      <c r="A38" s="13" t="s">
        <v>38</v>
      </c>
      <c r="B38" s="30">
        <v>245356316.87</v>
      </c>
      <c r="C38" s="30"/>
      <c r="D38" s="30"/>
      <c r="E38" s="30">
        <v>1330000</v>
      </c>
      <c r="F38" s="30"/>
      <c r="G38" s="30"/>
      <c r="H38" s="30"/>
      <c r="I38" s="30"/>
      <c r="J38" s="30"/>
      <c r="K38" s="30"/>
      <c r="L38" s="31">
        <v>246686316.87</v>
      </c>
    </row>
    <row r="39" spans="1:12" ht="15">
      <c r="A39" s="13" t="s">
        <v>25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</row>
    <row r="40" spans="1:12" ht="15">
      <c r="A40" s="13" t="s">
        <v>39</v>
      </c>
      <c r="B40" s="30">
        <v>20570855</v>
      </c>
      <c r="C40" s="30"/>
      <c r="D40" s="30"/>
      <c r="E40" s="30"/>
      <c r="F40" s="30"/>
      <c r="G40" s="30"/>
      <c r="H40" s="30"/>
      <c r="I40" s="30"/>
      <c r="J40" s="30"/>
      <c r="K40" s="30"/>
      <c r="L40" s="31">
        <v>20570855</v>
      </c>
    </row>
    <row r="41" spans="1:12" ht="15">
      <c r="A41" s="13" t="s">
        <v>26</v>
      </c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1"/>
    </row>
    <row r="42" spans="1:12" ht="15">
      <c r="A42" s="13" t="s">
        <v>40</v>
      </c>
      <c r="B42" s="32"/>
      <c r="C42" s="30">
        <v>2676026.86</v>
      </c>
      <c r="D42" s="30">
        <v>15007.86</v>
      </c>
      <c r="E42" s="30"/>
      <c r="F42" s="30"/>
      <c r="G42" s="30">
        <v>39263.15</v>
      </c>
      <c r="H42" s="36">
        <v>23505.45</v>
      </c>
      <c r="I42" s="36">
        <v>1075555.55</v>
      </c>
      <c r="J42" s="30"/>
      <c r="K42" s="30"/>
      <c r="L42" s="31">
        <v>3829358.87</v>
      </c>
    </row>
    <row r="43" spans="1:12" s="8" customFormat="1" ht="15">
      <c r="A43" s="16" t="s">
        <v>23</v>
      </c>
      <c r="B43" s="28">
        <f>+B34-B35-B36-B37-B38-B39-B40-B41-B42</f>
        <v>524607063.5799999</v>
      </c>
      <c r="C43" s="29">
        <f aca="true" t="shared" si="3" ref="C43:K43">+C34-C35-C36-C37-C38-C39-C40-C41-C42</f>
        <v>75955127.441965</v>
      </c>
      <c r="D43" s="29">
        <f t="shared" si="3"/>
        <v>30033568.1</v>
      </c>
      <c r="E43" s="29">
        <f t="shared" si="3"/>
        <v>6980792.710000001</v>
      </c>
      <c r="F43" s="29">
        <f t="shared" si="3"/>
        <v>19631999.996</v>
      </c>
      <c r="G43" s="29">
        <f t="shared" si="3"/>
        <v>10212729.69</v>
      </c>
      <c r="H43" s="29">
        <f t="shared" si="3"/>
        <v>37586040.839999996</v>
      </c>
      <c r="I43" s="29">
        <f t="shared" si="3"/>
        <v>108452970.06</v>
      </c>
      <c r="J43" s="29">
        <f t="shared" si="3"/>
        <v>102502944.35999998</v>
      </c>
      <c r="K43" s="29">
        <f t="shared" si="3"/>
        <v>10424067</v>
      </c>
      <c r="L43" s="25">
        <f>+L34-L36-L37-L38-L39-L40-L42</f>
        <v>926387303.7779648</v>
      </c>
    </row>
    <row r="44" spans="1:12" ht="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ht="15">
      <c r="A45" s="17" t="s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</row>
    <row r="46" spans="2:1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8"/>
  <sheetViews>
    <sheetView zoomScalePageLayoutView="0" workbookViewId="0" topLeftCell="A1">
      <selection activeCell="D10" sqref="D10"/>
    </sheetView>
  </sheetViews>
  <sheetFormatPr defaultColWidth="11.421875" defaultRowHeight="15"/>
  <cols>
    <col min="2" max="2" width="16.8515625" style="0" customWidth="1"/>
  </cols>
  <sheetData>
    <row r="4" ht="15">
      <c r="B4" s="1"/>
    </row>
    <row r="5" ht="15">
      <c r="B5" s="1"/>
    </row>
    <row r="6" ht="15">
      <c r="B6" s="1"/>
    </row>
    <row r="7" ht="15">
      <c r="B7" s="1"/>
    </row>
    <row r="8" ht="15">
      <c r="B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2016-11-09T08:25:13Z</cp:lastPrinted>
  <dcterms:created xsi:type="dcterms:W3CDTF">2015-04-27T12:10:23Z</dcterms:created>
  <dcterms:modified xsi:type="dcterms:W3CDTF">2017-10-25T11:05:44Z</dcterms:modified>
  <cp:category/>
  <cp:version/>
  <cp:contentType/>
  <cp:contentStatus/>
</cp:coreProperties>
</file>