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32" windowHeight="4968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<sst xmlns="http://schemas.openxmlformats.org/spreadsheetml/2006/main" count="41" uniqueCount="16">
  <si>
    <t>Kilogramos</t>
  </si>
  <si>
    <t>Promedios Diarios</t>
  </si>
  <si>
    <t>Promedios Mensuales</t>
  </si>
  <si>
    <t>TOTAL COMERCIALIZADO</t>
  </si>
  <si>
    <t xml:space="preserve">Euros </t>
  </si>
  <si>
    <t>PESCADO FRESCO</t>
  </si>
  <si>
    <t>MARISCO FRESCO</t>
  </si>
  <si>
    <t>PESCADO CONGELADO</t>
  </si>
  <si>
    <t>Grupo Productos</t>
  </si>
  <si>
    <t>MARISCO CONGELADO</t>
  </si>
  <si>
    <t>OTROS</t>
  </si>
  <si>
    <t xml:space="preserve">11.2.5.4. MERCADO DE PESCADO Y MARISCO. COMERCIALIZACIONES EFECTUADAS </t>
  </si>
  <si>
    <t>FUENTE: MERCASEVILLA.</t>
  </si>
  <si>
    <t>Euros</t>
  </si>
  <si>
    <t>Nota: El número de días de actividad laboral es de: 251 en 2010, 251 en 2011, 238 en 2012, 251 en 2013, 251 en 2014, 249 en 2015 , 250 en 2016 , 250 en 2017, 250 EN 2018</t>
  </si>
  <si>
    <t>Y VALOR ESTIMADO DE LAS MISMAS. 2010-2018.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</si>
</sst>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.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/>
    </xf>
    <xf numFmtId="3" fontId="1" fillId="0" borderId="11" xfId="0" applyNumberFormat="1" applyFont="1" applyBorder="1" applyAlignment="1">
      <alignment/>
    </xf>
    <xf numFmtId="3" fontId="0" fillId="0" borderId="0" xfId="0" applyNumberFormat="1" applyFont="1" applyFill="1" applyBorder="1" applyAlignment="1" quotePrefix="1">
      <alignment horizontal="center"/>
    </xf>
    <xf numFmtId="3" fontId="1" fillId="0" borderId="11" xfId="0" applyNumberFormat="1" applyFont="1" applyFill="1" applyBorder="1" applyAlignment="1">
      <alignment/>
    </xf>
    <xf numFmtId="3" fontId="1" fillId="0" borderId="0" xfId="0" applyNumberFormat="1" applyFont="1" applyFill="1" applyBorder="1" applyAlignment="1" quotePrefix="1">
      <alignment horizontal="center"/>
    </xf>
    <xf numFmtId="3" fontId="0" fillId="0" borderId="11" xfId="0" applyNumberFormat="1" applyFont="1" applyFill="1" applyBorder="1" applyAlignment="1" quotePrefix="1">
      <alignment horizontal="left"/>
    </xf>
    <xf numFmtId="3" fontId="0" fillId="0" borderId="11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2" fillId="0" borderId="0" xfId="0" applyNumberFormat="1" applyFont="1" applyFill="1" applyAlignment="1" quotePrefix="1">
      <alignment horizontal="left"/>
    </xf>
    <xf numFmtId="3" fontId="0" fillId="0" borderId="14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24.57421875" style="1" customWidth="1"/>
    <col min="2" max="10" width="10.140625" style="1" customWidth="1"/>
    <col min="11" max="11" width="11.140625" style="1" customWidth="1"/>
    <col min="12" max="16384" width="11.421875" style="1" customWidth="1"/>
  </cols>
  <sheetData>
    <row r="1" ht="15">
      <c r="A1" s="8" t="s">
        <v>11</v>
      </c>
    </row>
    <row r="2" ht="15">
      <c r="A2" s="9" t="s">
        <v>15</v>
      </c>
    </row>
    <row r="4" spans="1:19" ht="12.75">
      <c r="A4" s="24"/>
      <c r="B4" s="30">
        <v>2010</v>
      </c>
      <c r="C4" s="30"/>
      <c r="D4" s="30">
        <v>2011</v>
      </c>
      <c r="E4" s="30"/>
      <c r="F4" s="30">
        <v>2012</v>
      </c>
      <c r="G4" s="30"/>
      <c r="H4" s="30">
        <v>2013</v>
      </c>
      <c r="I4" s="30"/>
      <c r="J4" s="30">
        <v>2014</v>
      </c>
      <c r="K4" s="30"/>
      <c r="L4" s="30">
        <v>2015</v>
      </c>
      <c r="M4" s="30"/>
      <c r="N4" s="28">
        <v>2016</v>
      </c>
      <c r="O4" s="28"/>
      <c r="P4" s="28">
        <v>2017</v>
      </c>
      <c r="Q4" s="28"/>
      <c r="R4" s="28">
        <v>2018</v>
      </c>
      <c r="S4" s="29"/>
    </row>
    <row r="5" spans="1:19" ht="12.75">
      <c r="A5" s="10" t="s">
        <v>8</v>
      </c>
      <c r="B5" s="7" t="s">
        <v>0</v>
      </c>
      <c r="C5" s="11" t="s">
        <v>4</v>
      </c>
      <c r="D5" s="7" t="s">
        <v>0</v>
      </c>
      <c r="E5" s="11" t="s">
        <v>4</v>
      </c>
      <c r="F5" s="7" t="s">
        <v>0</v>
      </c>
      <c r="G5" s="11" t="s">
        <v>4</v>
      </c>
      <c r="H5" s="7" t="s">
        <v>0</v>
      </c>
      <c r="I5" s="11" t="s">
        <v>4</v>
      </c>
      <c r="J5" s="7" t="s">
        <v>0</v>
      </c>
      <c r="K5" s="11" t="s">
        <v>4</v>
      </c>
      <c r="L5" s="19" t="s">
        <v>0</v>
      </c>
      <c r="M5" s="19" t="s">
        <v>13</v>
      </c>
      <c r="N5" s="25" t="s">
        <v>0</v>
      </c>
      <c r="O5" s="25" t="s">
        <v>13</v>
      </c>
      <c r="P5" s="25" t="s">
        <v>0</v>
      </c>
      <c r="Q5" s="25" t="s">
        <v>13</v>
      </c>
      <c r="R5" s="25" t="s">
        <v>0</v>
      </c>
      <c r="S5" s="26" t="s">
        <v>13</v>
      </c>
    </row>
    <row r="6" spans="1:19" ht="12.75">
      <c r="A6" s="12"/>
      <c r="B6" s="3"/>
      <c r="C6" s="13"/>
      <c r="D6" s="3"/>
      <c r="E6" s="13"/>
      <c r="F6" s="3"/>
      <c r="G6" s="13"/>
      <c r="H6" s="3"/>
      <c r="I6" s="13"/>
      <c r="J6" s="3"/>
      <c r="K6" s="13"/>
      <c r="L6" s="4"/>
      <c r="M6" s="4"/>
      <c r="N6" s="4"/>
      <c r="O6" s="4"/>
      <c r="P6" s="4"/>
      <c r="Q6" s="4"/>
      <c r="R6" s="4"/>
      <c r="S6" s="6"/>
    </row>
    <row r="7" spans="1:19" ht="12.75">
      <c r="A7" s="14" t="s">
        <v>5</v>
      </c>
      <c r="B7" s="4">
        <v>13532738</v>
      </c>
      <c r="C7" s="4">
        <v>43322378</v>
      </c>
      <c r="D7" s="4">
        <v>13206452</v>
      </c>
      <c r="E7" s="4">
        <v>43422037</v>
      </c>
      <c r="F7" s="4">
        <v>12031948</v>
      </c>
      <c r="G7" s="4">
        <v>41064830</v>
      </c>
      <c r="H7" s="4">
        <v>11548479</v>
      </c>
      <c r="I7" s="4">
        <v>42729372</v>
      </c>
      <c r="J7" s="4">
        <v>17395661</v>
      </c>
      <c r="K7" s="4">
        <v>67058018</v>
      </c>
      <c r="L7" s="20">
        <v>17488611</v>
      </c>
      <c r="M7" s="20">
        <v>64497220</v>
      </c>
      <c r="N7" s="4">
        <v>17055613</v>
      </c>
      <c r="O7" s="4">
        <v>65975332</v>
      </c>
      <c r="P7" s="4">
        <v>16795963</v>
      </c>
      <c r="Q7" s="4">
        <v>67201937</v>
      </c>
      <c r="R7" s="4">
        <v>19116294</v>
      </c>
      <c r="S7" s="6">
        <v>80970037</v>
      </c>
    </row>
    <row r="8" spans="1:19" ht="12.75">
      <c r="A8" s="15" t="s">
        <v>1</v>
      </c>
      <c r="B8" s="5">
        <f>B7/251</f>
        <v>53915.29083665339</v>
      </c>
      <c r="C8" s="5">
        <f>C7/251</f>
        <v>172599.11553784861</v>
      </c>
      <c r="D8" s="5">
        <f>D7/251</f>
        <v>52615.346613545815</v>
      </c>
      <c r="E8" s="5">
        <f>E7/251</f>
        <v>172996.16334661355</v>
      </c>
      <c r="F8" s="5">
        <f>F7/238</f>
        <v>50554.403361344535</v>
      </c>
      <c r="G8" s="5">
        <f>G7/238</f>
        <v>172541.30252100842</v>
      </c>
      <c r="H8" s="5">
        <f>H7/251</f>
        <v>46009.876494023905</v>
      </c>
      <c r="I8" s="5">
        <f>I7/251</f>
        <v>170236.54183266932</v>
      </c>
      <c r="J8" s="5">
        <f>J7/251</f>
        <v>69305.42231075697</v>
      </c>
      <c r="K8" s="5">
        <f>K7/251</f>
        <v>267163.41832669324</v>
      </c>
      <c r="L8" s="4">
        <f>L7/249</f>
        <v>70235.38554216867</v>
      </c>
      <c r="M8" s="4">
        <f>M7/249</f>
        <v>259024.9799196787</v>
      </c>
      <c r="N8" s="4">
        <f aca="true" t="shared" si="0" ref="N8:S8">N7/250</f>
        <v>68222.452</v>
      </c>
      <c r="O8" s="4">
        <f t="shared" si="0"/>
        <v>263901.328</v>
      </c>
      <c r="P8" s="4">
        <f t="shared" si="0"/>
        <v>67183.852</v>
      </c>
      <c r="Q8" s="4">
        <f t="shared" si="0"/>
        <v>268807.748</v>
      </c>
      <c r="R8" s="4">
        <f t="shared" si="0"/>
        <v>76465.176</v>
      </c>
      <c r="S8" s="6">
        <f t="shared" si="0"/>
        <v>323880.148</v>
      </c>
    </row>
    <row r="9" spans="1:19" ht="12.75">
      <c r="A9" s="15" t="s">
        <v>2</v>
      </c>
      <c r="B9" s="5">
        <f aca="true" t="shared" si="1" ref="B9:K9">B7/12</f>
        <v>1127728.1666666667</v>
      </c>
      <c r="C9" s="5">
        <f t="shared" si="1"/>
        <v>3610198.1666666665</v>
      </c>
      <c r="D9" s="5">
        <f t="shared" si="1"/>
        <v>1100537.6666666667</v>
      </c>
      <c r="E9" s="5">
        <f t="shared" si="1"/>
        <v>3618503.0833333335</v>
      </c>
      <c r="F9" s="5">
        <f t="shared" si="1"/>
        <v>1002662.3333333334</v>
      </c>
      <c r="G9" s="5">
        <f t="shared" si="1"/>
        <v>3422069.1666666665</v>
      </c>
      <c r="H9" s="5">
        <f t="shared" si="1"/>
        <v>962373.25</v>
      </c>
      <c r="I9" s="5">
        <f t="shared" si="1"/>
        <v>3560781</v>
      </c>
      <c r="J9" s="5">
        <f t="shared" si="1"/>
        <v>1449638.4166666667</v>
      </c>
      <c r="K9" s="5">
        <f t="shared" si="1"/>
        <v>5588168.166666667</v>
      </c>
      <c r="L9" s="4">
        <f>L7/12</f>
        <v>1457384.25</v>
      </c>
      <c r="M9" s="4">
        <f>M7/12</f>
        <v>5374768.333333333</v>
      </c>
      <c r="N9" s="4">
        <v>1421301</v>
      </c>
      <c r="O9" s="4">
        <f>O7/12</f>
        <v>5497944.333333333</v>
      </c>
      <c r="P9" s="4">
        <f>P7/12</f>
        <v>1399663.5833333333</v>
      </c>
      <c r="Q9" s="4">
        <f>Q7/12</f>
        <v>5600161.416666667</v>
      </c>
      <c r="R9" s="4">
        <f>R7/12</f>
        <v>1593024.5</v>
      </c>
      <c r="S9" s="6">
        <f>S7/12</f>
        <v>6747503.083333333</v>
      </c>
    </row>
    <row r="10" spans="1:19" ht="12.75">
      <c r="A10" s="15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6"/>
    </row>
    <row r="11" spans="1:19" ht="12.75">
      <c r="A11" s="14" t="s">
        <v>6</v>
      </c>
      <c r="B11" s="4">
        <v>2231744</v>
      </c>
      <c r="C11" s="4">
        <v>10136438</v>
      </c>
      <c r="D11" s="4">
        <v>2399278</v>
      </c>
      <c r="E11" s="4">
        <v>9697048</v>
      </c>
      <c r="F11" s="4">
        <v>2118612</v>
      </c>
      <c r="G11" s="4">
        <v>7522381</v>
      </c>
      <c r="H11" s="4">
        <v>1907464</v>
      </c>
      <c r="I11" s="4">
        <v>10014186</v>
      </c>
      <c r="J11" s="4">
        <v>3190815</v>
      </c>
      <c r="K11" s="4">
        <v>13747576</v>
      </c>
      <c r="L11" s="20">
        <v>2119034</v>
      </c>
      <c r="M11" s="20">
        <v>8717703</v>
      </c>
      <c r="N11" s="4">
        <v>1816874</v>
      </c>
      <c r="O11" s="4">
        <v>8530539</v>
      </c>
      <c r="P11" s="4">
        <v>2343527</v>
      </c>
      <c r="Q11" s="4">
        <v>10588307</v>
      </c>
      <c r="R11" s="4">
        <v>3063668</v>
      </c>
      <c r="S11" s="6">
        <v>12976642</v>
      </c>
    </row>
    <row r="12" spans="1:19" ht="12.75">
      <c r="A12" s="15" t="s">
        <v>1</v>
      </c>
      <c r="B12" s="5">
        <f>B11/251</f>
        <v>8891.410358565738</v>
      </c>
      <c r="C12" s="5">
        <f>C11/251</f>
        <v>40384.21513944223</v>
      </c>
      <c r="D12" s="5">
        <f>D11/251</f>
        <v>9558.876494023905</v>
      </c>
      <c r="E12" s="5">
        <f>E11/251</f>
        <v>38633.657370517925</v>
      </c>
      <c r="F12" s="5">
        <f>F11/238</f>
        <v>8901.731092436974</v>
      </c>
      <c r="G12" s="5">
        <f>G11/238</f>
        <v>31606.64285714286</v>
      </c>
      <c r="H12" s="5">
        <f>H11/251</f>
        <v>7599.4581673306775</v>
      </c>
      <c r="I12" s="5">
        <f>I11/251</f>
        <v>39897.15537848606</v>
      </c>
      <c r="J12" s="5">
        <f>J11/251</f>
        <v>12712.410358565738</v>
      </c>
      <c r="K12" s="5">
        <f>K11/251</f>
        <v>54771.21912350597</v>
      </c>
      <c r="L12" s="4">
        <f>L11/249</f>
        <v>8510.17670682731</v>
      </c>
      <c r="M12" s="4">
        <f>M11/249</f>
        <v>35010.85542168675</v>
      </c>
      <c r="N12" s="4">
        <f aca="true" t="shared" si="2" ref="N12:S12">N11/250</f>
        <v>7267.496</v>
      </c>
      <c r="O12" s="4">
        <f t="shared" si="2"/>
        <v>34122.156</v>
      </c>
      <c r="P12" s="4">
        <f t="shared" si="2"/>
        <v>9374.108</v>
      </c>
      <c r="Q12" s="4">
        <f t="shared" si="2"/>
        <v>42353.228</v>
      </c>
      <c r="R12" s="4">
        <f t="shared" si="2"/>
        <v>12254.672</v>
      </c>
      <c r="S12" s="6">
        <f t="shared" si="2"/>
        <v>51906.568</v>
      </c>
    </row>
    <row r="13" spans="1:19" ht="12.75">
      <c r="A13" s="15" t="s">
        <v>2</v>
      </c>
      <c r="B13" s="5">
        <f aca="true" t="shared" si="3" ref="B13:K13">B11/12</f>
        <v>185978.66666666666</v>
      </c>
      <c r="C13" s="5">
        <f t="shared" si="3"/>
        <v>844703.1666666666</v>
      </c>
      <c r="D13" s="5">
        <f t="shared" si="3"/>
        <v>199939.83333333334</v>
      </c>
      <c r="E13" s="5">
        <f t="shared" si="3"/>
        <v>808087.3333333334</v>
      </c>
      <c r="F13" s="5">
        <f t="shared" si="3"/>
        <v>176551</v>
      </c>
      <c r="G13" s="5">
        <f t="shared" si="3"/>
        <v>626865.0833333334</v>
      </c>
      <c r="H13" s="5">
        <f t="shared" si="3"/>
        <v>158955.33333333334</v>
      </c>
      <c r="I13" s="5">
        <f t="shared" si="3"/>
        <v>834515.5</v>
      </c>
      <c r="J13" s="5">
        <f t="shared" si="3"/>
        <v>265901.25</v>
      </c>
      <c r="K13" s="5">
        <f t="shared" si="3"/>
        <v>1145631.3333333333</v>
      </c>
      <c r="L13" s="4">
        <f aca="true" t="shared" si="4" ref="L13:S13">L11/12</f>
        <v>176586.16666666666</v>
      </c>
      <c r="M13" s="4">
        <f t="shared" si="4"/>
        <v>726475.25</v>
      </c>
      <c r="N13" s="4">
        <f t="shared" si="4"/>
        <v>151406.16666666666</v>
      </c>
      <c r="O13" s="4">
        <f t="shared" si="4"/>
        <v>710878.25</v>
      </c>
      <c r="P13" s="4">
        <f t="shared" si="4"/>
        <v>195293.91666666666</v>
      </c>
      <c r="Q13" s="4">
        <f t="shared" si="4"/>
        <v>882358.9166666666</v>
      </c>
      <c r="R13" s="4">
        <f t="shared" si="4"/>
        <v>255305.66666666666</v>
      </c>
      <c r="S13" s="6">
        <f t="shared" si="4"/>
        <v>1081386.8333333333</v>
      </c>
    </row>
    <row r="14" spans="1:19" ht="12.75">
      <c r="A14" s="1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6"/>
    </row>
    <row r="15" spans="1:19" ht="12.75">
      <c r="A15" s="14" t="s">
        <v>7</v>
      </c>
      <c r="B15" s="4">
        <v>4725969</v>
      </c>
      <c r="C15" s="4">
        <v>17336396</v>
      </c>
      <c r="D15" s="4">
        <v>4192980</v>
      </c>
      <c r="E15" s="4">
        <v>19498613</v>
      </c>
      <c r="F15" s="4">
        <v>3949383</v>
      </c>
      <c r="G15" s="4">
        <v>17535617</v>
      </c>
      <c r="H15" s="4">
        <v>3723037</v>
      </c>
      <c r="I15" s="4">
        <v>13030630</v>
      </c>
      <c r="J15" s="4">
        <v>1739861</v>
      </c>
      <c r="K15" s="4">
        <v>9162924</v>
      </c>
      <c r="L15" s="20">
        <v>4538619</v>
      </c>
      <c r="M15" s="20">
        <v>22069752</v>
      </c>
      <c r="N15" s="4">
        <v>4323285</v>
      </c>
      <c r="O15" s="4">
        <v>21938439</v>
      </c>
      <c r="P15" s="4">
        <v>4619240</v>
      </c>
      <c r="Q15" s="4">
        <v>23409634</v>
      </c>
      <c r="R15" s="4">
        <v>5877365</v>
      </c>
      <c r="S15" s="6">
        <v>24894494</v>
      </c>
    </row>
    <row r="16" spans="1:19" ht="12.75">
      <c r="A16" s="15" t="s">
        <v>1</v>
      </c>
      <c r="B16" s="4">
        <f>B15/251</f>
        <v>18828.561752988047</v>
      </c>
      <c r="C16" s="4">
        <f>C15/251</f>
        <v>69069.30677290837</v>
      </c>
      <c r="D16" s="4">
        <f>D15/251</f>
        <v>16705.099601593625</v>
      </c>
      <c r="E16" s="4">
        <f>E15/251</f>
        <v>77683.7171314741</v>
      </c>
      <c r="F16" s="4">
        <f>F15/238</f>
        <v>16594.046218487394</v>
      </c>
      <c r="G16" s="4">
        <f>G15/238</f>
        <v>73679.06302521008</v>
      </c>
      <c r="H16" s="4">
        <f>H15/251</f>
        <v>14832.81673306773</v>
      </c>
      <c r="I16" s="4">
        <f>I15/251</f>
        <v>51914.86055776892</v>
      </c>
      <c r="J16" s="4">
        <f>J15/251</f>
        <v>6931.717131474104</v>
      </c>
      <c r="K16" s="4">
        <f>K15/251</f>
        <v>36505.67330677291</v>
      </c>
      <c r="L16" s="4">
        <f>L15/249</f>
        <v>18227.385542168675</v>
      </c>
      <c r="M16" s="4">
        <f>M15/249</f>
        <v>88633.5421686747</v>
      </c>
      <c r="N16" s="4">
        <f aca="true" t="shared" si="5" ref="N16:S16">N15/250</f>
        <v>17293.14</v>
      </c>
      <c r="O16" s="4">
        <f t="shared" si="5"/>
        <v>87753.756</v>
      </c>
      <c r="P16" s="4">
        <f t="shared" si="5"/>
        <v>18476.96</v>
      </c>
      <c r="Q16" s="4">
        <f t="shared" si="5"/>
        <v>93638.536</v>
      </c>
      <c r="R16" s="4">
        <f t="shared" si="5"/>
        <v>23509.46</v>
      </c>
      <c r="S16" s="6">
        <f t="shared" si="5"/>
        <v>99577.976</v>
      </c>
    </row>
    <row r="17" spans="1:19" ht="12.75">
      <c r="A17" s="15" t="s">
        <v>2</v>
      </c>
      <c r="B17" s="4">
        <f>B15/12</f>
        <v>393830.75</v>
      </c>
      <c r="C17" s="4">
        <f aca="true" t="shared" si="6" ref="C17:K17">C15/12</f>
        <v>1444699.6666666667</v>
      </c>
      <c r="D17" s="4">
        <f t="shared" si="6"/>
        <v>349415</v>
      </c>
      <c r="E17" s="4">
        <f t="shared" si="6"/>
        <v>1624884.4166666667</v>
      </c>
      <c r="F17" s="4">
        <f t="shared" si="6"/>
        <v>329115.25</v>
      </c>
      <c r="G17" s="4">
        <f t="shared" si="6"/>
        <v>1461301.4166666667</v>
      </c>
      <c r="H17" s="4">
        <f t="shared" si="6"/>
        <v>310253.0833333333</v>
      </c>
      <c r="I17" s="4">
        <f t="shared" si="6"/>
        <v>1085885.8333333333</v>
      </c>
      <c r="J17" s="4">
        <f t="shared" si="6"/>
        <v>144988.41666666666</v>
      </c>
      <c r="K17" s="4">
        <f t="shared" si="6"/>
        <v>763577</v>
      </c>
      <c r="L17" s="4">
        <f aca="true" t="shared" si="7" ref="L17:S17">L15/12</f>
        <v>378218.25</v>
      </c>
      <c r="M17" s="4">
        <f t="shared" si="7"/>
        <v>1839146</v>
      </c>
      <c r="N17" s="4">
        <f t="shared" si="7"/>
        <v>360273.75</v>
      </c>
      <c r="O17" s="4">
        <f t="shared" si="7"/>
        <v>1828203.25</v>
      </c>
      <c r="P17" s="4">
        <f t="shared" si="7"/>
        <v>384936.6666666667</v>
      </c>
      <c r="Q17" s="4">
        <f t="shared" si="7"/>
        <v>1950802.8333333333</v>
      </c>
      <c r="R17" s="4">
        <f t="shared" si="7"/>
        <v>489780.4166666667</v>
      </c>
      <c r="S17" s="6">
        <f t="shared" si="7"/>
        <v>2074541.1666666667</v>
      </c>
    </row>
    <row r="18" spans="1:19" ht="12.75">
      <c r="A18" s="1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6"/>
    </row>
    <row r="19" spans="1:19" ht="12.75">
      <c r="A19" s="14" t="s">
        <v>9</v>
      </c>
      <c r="B19" s="4">
        <v>1350038</v>
      </c>
      <c r="C19" s="4">
        <v>8970628</v>
      </c>
      <c r="D19" s="4">
        <v>1355976</v>
      </c>
      <c r="E19" s="4">
        <v>8981220</v>
      </c>
      <c r="F19" s="4">
        <v>1362478</v>
      </c>
      <c r="G19" s="4">
        <v>8159984</v>
      </c>
      <c r="H19" s="4">
        <v>1326495</v>
      </c>
      <c r="I19" s="4">
        <v>6632475</v>
      </c>
      <c r="J19" s="4">
        <v>4844558</v>
      </c>
      <c r="K19" s="4">
        <v>26750674</v>
      </c>
      <c r="L19" s="20">
        <v>1891853</v>
      </c>
      <c r="M19" s="20">
        <v>14732018</v>
      </c>
      <c r="N19" s="4">
        <v>1802822</v>
      </c>
      <c r="O19" s="4">
        <v>13438431</v>
      </c>
      <c r="P19" s="4">
        <v>1932176</v>
      </c>
      <c r="Q19" s="4">
        <v>13784771</v>
      </c>
      <c r="R19" s="4">
        <v>2376909</v>
      </c>
      <c r="S19" s="6">
        <v>10067768</v>
      </c>
    </row>
    <row r="20" spans="1:19" ht="12.75">
      <c r="A20" s="15" t="s">
        <v>1</v>
      </c>
      <c r="B20" s="4">
        <f>B19/251</f>
        <v>5378.637450199203</v>
      </c>
      <c r="C20" s="4">
        <f>C19/251</f>
        <v>35739.55378486056</v>
      </c>
      <c r="D20" s="4">
        <f>D19/251</f>
        <v>5402.294820717131</v>
      </c>
      <c r="E20" s="4">
        <f>E19/251</f>
        <v>35781.75298804781</v>
      </c>
      <c r="F20" s="4">
        <f>F19/238</f>
        <v>5724.697478991597</v>
      </c>
      <c r="G20" s="4">
        <f>G19/238</f>
        <v>34285.64705882353</v>
      </c>
      <c r="H20" s="4">
        <f>H19/251</f>
        <v>5284.840637450199</v>
      </c>
      <c r="I20" s="4">
        <f>I19/251</f>
        <v>26424.203187250994</v>
      </c>
      <c r="J20" s="4">
        <f>J19/251</f>
        <v>19301.027888446217</v>
      </c>
      <c r="K20" s="4">
        <f>K19/251</f>
        <v>106576.390438247</v>
      </c>
      <c r="L20" s="4">
        <f>L19/249</f>
        <v>7597.803212851406</v>
      </c>
      <c r="M20" s="4">
        <f>M19/249</f>
        <v>59164.73092369478</v>
      </c>
      <c r="N20" s="4">
        <f aca="true" t="shared" si="8" ref="N20:S20">N19/250</f>
        <v>7211.288</v>
      </c>
      <c r="O20" s="4">
        <f t="shared" si="8"/>
        <v>53753.724</v>
      </c>
      <c r="P20" s="4">
        <f t="shared" si="8"/>
        <v>7728.704</v>
      </c>
      <c r="Q20" s="4">
        <f t="shared" si="8"/>
        <v>55139.084</v>
      </c>
      <c r="R20" s="4">
        <f t="shared" si="8"/>
        <v>9507.636</v>
      </c>
      <c r="S20" s="6">
        <f t="shared" si="8"/>
        <v>40271.072</v>
      </c>
    </row>
    <row r="21" spans="1:19" ht="12.75">
      <c r="A21" s="15" t="s">
        <v>2</v>
      </c>
      <c r="B21" s="4">
        <f>B19/12</f>
        <v>112503.16666666667</v>
      </c>
      <c r="C21" s="4">
        <f aca="true" t="shared" si="9" ref="C21:K21">C19/12</f>
        <v>747552.3333333334</v>
      </c>
      <c r="D21" s="4">
        <f t="shared" si="9"/>
        <v>112998</v>
      </c>
      <c r="E21" s="4">
        <f t="shared" si="9"/>
        <v>748435</v>
      </c>
      <c r="F21" s="4">
        <f t="shared" si="9"/>
        <v>113539.83333333333</v>
      </c>
      <c r="G21" s="4">
        <f t="shared" si="9"/>
        <v>679998.6666666666</v>
      </c>
      <c r="H21" s="4">
        <f t="shared" si="9"/>
        <v>110541.25</v>
      </c>
      <c r="I21" s="4">
        <f t="shared" si="9"/>
        <v>552706.25</v>
      </c>
      <c r="J21" s="4">
        <f t="shared" si="9"/>
        <v>403713.1666666667</v>
      </c>
      <c r="K21" s="4">
        <f t="shared" si="9"/>
        <v>2229222.8333333335</v>
      </c>
      <c r="L21" s="4">
        <f aca="true" t="shared" si="10" ref="L21:S21">L19/12</f>
        <v>157654.41666666666</v>
      </c>
      <c r="M21" s="4">
        <f t="shared" si="10"/>
        <v>1227668.1666666667</v>
      </c>
      <c r="N21" s="4">
        <f t="shared" si="10"/>
        <v>150235.16666666666</v>
      </c>
      <c r="O21" s="4">
        <f t="shared" si="10"/>
        <v>1119869.25</v>
      </c>
      <c r="P21" s="4">
        <f t="shared" si="10"/>
        <v>161014.66666666666</v>
      </c>
      <c r="Q21" s="4">
        <f t="shared" si="10"/>
        <v>1148730.9166666667</v>
      </c>
      <c r="R21" s="4">
        <f t="shared" si="10"/>
        <v>198075.75</v>
      </c>
      <c r="S21" s="6">
        <f t="shared" si="10"/>
        <v>838980.6666666666</v>
      </c>
    </row>
    <row r="22" spans="1:19" ht="12.75">
      <c r="A22" s="15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6"/>
    </row>
    <row r="23" spans="1:19" ht="12.75">
      <c r="A23" s="15" t="s">
        <v>10</v>
      </c>
      <c r="B23" s="4">
        <v>765684</v>
      </c>
      <c r="C23" s="4">
        <v>1786611</v>
      </c>
      <c r="D23" s="4">
        <v>467369</v>
      </c>
      <c r="E23" s="4">
        <v>1996792</v>
      </c>
      <c r="F23" s="4">
        <v>510741</v>
      </c>
      <c r="G23" s="4">
        <v>2219863</v>
      </c>
      <c r="H23" s="4">
        <v>474308</v>
      </c>
      <c r="I23" s="4">
        <v>1749416</v>
      </c>
      <c r="J23" s="4">
        <v>240405</v>
      </c>
      <c r="K23" s="4">
        <v>798761</v>
      </c>
      <c r="L23" s="20">
        <v>1139004</v>
      </c>
      <c r="M23" s="20">
        <v>6301385</v>
      </c>
      <c r="N23" s="4">
        <v>963533</v>
      </c>
      <c r="O23" s="4">
        <v>6043848</v>
      </c>
      <c r="P23" s="4">
        <v>1259738</v>
      </c>
      <c r="Q23" s="4">
        <v>7952241</v>
      </c>
      <c r="R23" s="4">
        <v>741563</v>
      </c>
      <c r="S23" s="6">
        <v>3141005</v>
      </c>
    </row>
    <row r="24" spans="1:19" ht="12.75">
      <c r="A24" s="15" t="s">
        <v>1</v>
      </c>
      <c r="B24" s="4">
        <f>B23/251</f>
        <v>3050.533864541833</v>
      </c>
      <c r="C24" s="4">
        <f>C23/251</f>
        <v>7117.972111553785</v>
      </c>
      <c r="D24" s="4">
        <f>D23/251</f>
        <v>1862.0278884462152</v>
      </c>
      <c r="E24" s="4">
        <f>E23/251</f>
        <v>7955.346613545817</v>
      </c>
      <c r="F24" s="4">
        <f>F23/238</f>
        <v>2145.970588235294</v>
      </c>
      <c r="G24" s="4">
        <f>G23/238</f>
        <v>9327.155462184874</v>
      </c>
      <c r="H24" s="4">
        <f>H23/251</f>
        <v>1889.6733067729083</v>
      </c>
      <c r="I24" s="4">
        <f>I23/251</f>
        <v>6969.784860557769</v>
      </c>
      <c r="J24" s="4">
        <f>J23/251</f>
        <v>957.7888446215139</v>
      </c>
      <c r="K24" s="4">
        <f>K23/251</f>
        <v>3182.3147410358565</v>
      </c>
      <c r="L24" s="4">
        <f>L23/249</f>
        <v>4574.313253012048</v>
      </c>
      <c r="M24" s="4">
        <f>M23/249</f>
        <v>25306.767068273093</v>
      </c>
      <c r="N24" s="4">
        <f aca="true" t="shared" si="11" ref="N24:S24">N23/250</f>
        <v>3854.132</v>
      </c>
      <c r="O24" s="4">
        <f t="shared" si="11"/>
        <v>24175.392</v>
      </c>
      <c r="P24" s="4">
        <f t="shared" si="11"/>
        <v>5038.952</v>
      </c>
      <c r="Q24" s="4">
        <f t="shared" si="11"/>
        <v>31808.964</v>
      </c>
      <c r="R24" s="4">
        <f t="shared" si="11"/>
        <v>2966.252</v>
      </c>
      <c r="S24" s="6">
        <f t="shared" si="11"/>
        <v>12564.02</v>
      </c>
    </row>
    <row r="25" spans="1:19" ht="12.75">
      <c r="A25" s="15" t="s">
        <v>2</v>
      </c>
      <c r="B25" s="4">
        <f>B23/12</f>
        <v>63807</v>
      </c>
      <c r="C25" s="4">
        <f aca="true" t="shared" si="12" ref="C25:K25">C23/12</f>
        <v>148884.25</v>
      </c>
      <c r="D25" s="4">
        <f t="shared" si="12"/>
        <v>38947.416666666664</v>
      </c>
      <c r="E25" s="4">
        <f t="shared" si="12"/>
        <v>166399.33333333334</v>
      </c>
      <c r="F25" s="4">
        <f t="shared" si="12"/>
        <v>42561.75</v>
      </c>
      <c r="G25" s="4">
        <f t="shared" si="12"/>
        <v>184988.58333333334</v>
      </c>
      <c r="H25" s="4">
        <f t="shared" si="12"/>
        <v>39525.666666666664</v>
      </c>
      <c r="I25" s="4">
        <f t="shared" si="12"/>
        <v>145784.66666666666</v>
      </c>
      <c r="J25" s="4">
        <f t="shared" si="12"/>
        <v>20033.75</v>
      </c>
      <c r="K25" s="4">
        <f t="shared" si="12"/>
        <v>66563.41666666667</v>
      </c>
      <c r="L25" s="4">
        <f aca="true" t="shared" si="13" ref="L25:S25">L23/12</f>
        <v>94917</v>
      </c>
      <c r="M25" s="4">
        <f t="shared" si="13"/>
        <v>525115.4166666666</v>
      </c>
      <c r="N25" s="4">
        <f t="shared" si="13"/>
        <v>80294.41666666667</v>
      </c>
      <c r="O25" s="4">
        <f t="shared" si="13"/>
        <v>503654</v>
      </c>
      <c r="P25" s="4">
        <f t="shared" si="13"/>
        <v>104978.16666666667</v>
      </c>
      <c r="Q25" s="4">
        <f t="shared" si="13"/>
        <v>662686.75</v>
      </c>
      <c r="R25" s="4">
        <f t="shared" si="13"/>
        <v>61796.916666666664</v>
      </c>
      <c r="S25" s="6">
        <f t="shared" si="13"/>
        <v>261750.41666666666</v>
      </c>
    </row>
    <row r="26" spans="1:19" ht="12.75">
      <c r="A26" s="15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6"/>
    </row>
    <row r="27" spans="1:19" s="22" customFormat="1" ht="12.75">
      <c r="A27" s="12" t="s">
        <v>3</v>
      </c>
      <c r="B27" s="21">
        <f>B7+B11+B15+B19+B23</f>
        <v>22606173</v>
      </c>
      <c r="C27" s="21">
        <f aca="true" t="shared" si="14" ref="C27:K27">C7+C11+C15+C19+C23</f>
        <v>81552451</v>
      </c>
      <c r="D27" s="21">
        <f t="shared" si="14"/>
        <v>21622055</v>
      </c>
      <c r="E27" s="21">
        <f t="shared" si="14"/>
        <v>83595710</v>
      </c>
      <c r="F27" s="21">
        <f t="shared" si="14"/>
        <v>19973162</v>
      </c>
      <c r="G27" s="21">
        <f t="shared" si="14"/>
        <v>76502675</v>
      </c>
      <c r="H27" s="21">
        <f t="shared" si="14"/>
        <v>18979783</v>
      </c>
      <c r="I27" s="21">
        <f t="shared" si="14"/>
        <v>74156079</v>
      </c>
      <c r="J27" s="21">
        <f t="shared" si="14"/>
        <v>27411300</v>
      </c>
      <c r="K27" s="21">
        <f t="shared" si="14"/>
        <v>117517953</v>
      </c>
      <c r="L27" s="21">
        <f aca="true" t="shared" si="15" ref="L27:S27">L7+L11+L15+L19+L23</f>
        <v>27177121</v>
      </c>
      <c r="M27" s="21">
        <f t="shared" si="15"/>
        <v>116318078</v>
      </c>
      <c r="N27" s="21">
        <f t="shared" si="15"/>
        <v>25962127</v>
      </c>
      <c r="O27" s="21">
        <f t="shared" si="15"/>
        <v>115926589</v>
      </c>
      <c r="P27" s="21">
        <f t="shared" si="15"/>
        <v>26950644</v>
      </c>
      <c r="Q27" s="21">
        <f t="shared" si="15"/>
        <v>122936890</v>
      </c>
      <c r="R27" s="21">
        <f t="shared" si="15"/>
        <v>31175799</v>
      </c>
      <c r="S27" s="31">
        <f t="shared" si="15"/>
        <v>132049946</v>
      </c>
    </row>
    <row r="28" spans="1:19" ht="12.75">
      <c r="A28" s="15" t="s">
        <v>1</v>
      </c>
      <c r="B28" s="4">
        <f>B27/251</f>
        <v>90064.43426294821</v>
      </c>
      <c r="C28" s="4">
        <f>C27/251</f>
        <v>324910.1633466135</v>
      </c>
      <c r="D28" s="4">
        <f>D27/251</f>
        <v>86143.64541832669</v>
      </c>
      <c r="E28" s="4">
        <f>E27/251</f>
        <v>333050.6374501992</v>
      </c>
      <c r="F28" s="4">
        <f>F27/238</f>
        <v>83920.84873949579</v>
      </c>
      <c r="G28" s="4">
        <f>G27/238</f>
        <v>321439.8109243697</v>
      </c>
      <c r="H28" s="4">
        <f>H27/251</f>
        <v>75616.66533864541</v>
      </c>
      <c r="I28" s="4">
        <f>I27/251</f>
        <v>295442.5458167331</v>
      </c>
      <c r="J28" s="4">
        <f>J27/251</f>
        <v>109208.36653386454</v>
      </c>
      <c r="K28" s="4">
        <f>K27/251</f>
        <v>468199.015936255</v>
      </c>
      <c r="L28" s="4">
        <f>L27/249</f>
        <v>109145.0642570281</v>
      </c>
      <c r="M28" s="4">
        <f>M27/249</f>
        <v>467140.875502008</v>
      </c>
      <c r="N28" s="4">
        <f>N27/250</f>
        <v>103848.508</v>
      </c>
      <c r="O28" s="4">
        <f>O27/250</f>
        <v>463706.356</v>
      </c>
      <c r="P28" s="4">
        <f>P27/250</f>
        <v>107802.576</v>
      </c>
      <c r="Q28" s="4">
        <f>Q27/250</f>
        <v>491747.56</v>
      </c>
      <c r="R28" s="4">
        <f>R27/250</f>
        <v>124703.196</v>
      </c>
      <c r="S28" s="6">
        <f>S27/250</f>
        <v>528199.784</v>
      </c>
    </row>
    <row r="29" spans="1:23" ht="12.75">
      <c r="A29" s="16" t="s">
        <v>2</v>
      </c>
      <c r="B29" s="17">
        <f>B27/12</f>
        <v>1883847.75</v>
      </c>
      <c r="C29" s="17">
        <f aca="true" t="shared" si="16" ref="C29:K29">C27/12</f>
        <v>6796037.583333333</v>
      </c>
      <c r="D29" s="17">
        <f t="shared" si="16"/>
        <v>1801837.9166666667</v>
      </c>
      <c r="E29" s="17">
        <f t="shared" si="16"/>
        <v>6966309.166666667</v>
      </c>
      <c r="F29" s="17">
        <f t="shared" si="16"/>
        <v>1664430.1666666667</v>
      </c>
      <c r="G29" s="17">
        <f t="shared" si="16"/>
        <v>6375222.916666667</v>
      </c>
      <c r="H29" s="17">
        <f t="shared" si="16"/>
        <v>1581648.5833333333</v>
      </c>
      <c r="I29" s="17">
        <f t="shared" si="16"/>
        <v>6179673.25</v>
      </c>
      <c r="J29" s="17">
        <f t="shared" si="16"/>
        <v>2284275</v>
      </c>
      <c r="K29" s="17">
        <f t="shared" si="16"/>
        <v>9793162.75</v>
      </c>
      <c r="L29" s="17">
        <f aca="true" t="shared" si="17" ref="L29:W29">L27/12</f>
        <v>2264760.0833333335</v>
      </c>
      <c r="M29" s="17">
        <f t="shared" si="17"/>
        <v>9693173.166666666</v>
      </c>
      <c r="N29" s="17">
        <f t="shared" si="17"/>
        <v>2163510.5833333335</v>
      </c>
      <c r="O29" s="17">
        <f t="shared" si="17"/>
        <v>9660549.083333334</v>
      </c>
      <c r="P29" s="17">
        <f t="shared" si="17"/>
        <v>2245887</v>
      </c>
      <c r="Q29" s="17">
        <f t="shared" si="17"/>
        <v>10244740.833333334</v>
      </c>
      <c r="R29" s="17">
        <f t="shared" si="17"/>
        <v>2597983.25</v>
      </c>
      <c r="S29" s="27">
        <f t="shared" si="17"/>
        <v>11004162.166666666</v>
      </c>
      <c r="T29" s="4"/>
      <c r="U29" s="4"/>
      <c r="V29" s="4"/>
      <c r="W29" s="4"/>
    </row>
    <row r="31" ht="12.75">
      <c r="A31" s="18" t="s">
        <v>14</v>
      </c>
    </row>
    <row r="33" spans="1:5" ht="12.75">
      <c r="A33" s="23" t="s">
        <v>12</v>
      </c>
      <c r="B33" s="2"/>
      <c r="C33" s="2"/>
      <c r="D33" s="2"/>
      <c r="E33" s="2"/>
    </row>
  </sheetData>
  <sheetProtection/>
  <mergeCells count="9">
    <mergeCell ref="R4:S4"/>
    <mergeCell ref="P4:Q4"/>
    <mergeCell ref="N4:O4"/>
    <mergeCell ref="H4:I4"/>
    <mergeCell ref="J4:K4"/>
    <mergeCell ref="B4:C4"/>
    <mergeCell ref="D4:E4"/>
    <mergeCell ref="F4:G4"/>
    <mergeCell ref="L4:M4"/>
  </mergeCells>
  <printOptions/>
  <pageMargins left="0.75" right="0.75" top="1" bottom="1" header="0.511811024" footer="0.51181102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Veronica Luna Cornejo</cp:lastModifiedBy>
  <cp:lastPrinted>1999-04-05T16:08:34Z</cp:lastPrinted>
  <dcterms:created xsi:type="dcterms:W3CDTF">2005-01-24T08:07:49Z</dcterms:created>
  <dcterms:modified xsi:type="dcterms:W3CDTF">2019-07-22T12:15:34Z</dcterms:modified>
  <cp:category/>
  <cp:version/>
  <cp:contentType/>
  <cp:contentStatus/>
</cp:coreProperties>
</file>