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528" windowWidth="10620" windowHeight="44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<sst xmlns="http://schemas.openxmlformats.org/spreadsheetml/2006/main" count="33" uniqueCount="32">
  <si>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</t>
  </si>
  <si>
    <t>Nacional</t>
  </si>
  <si>
    <t>Unión Europea</t>
  </si>
  <si>
    <t>Marzo</t>
  </si>
  <si>
    <t xml:space="preserve">Enero 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</si>
  <si>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</si>
  <si>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</si>
  <si>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</si>
  <si>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</si>
  <si>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</si>
  <si>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</si>
  <si>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</si>
  <si>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</si>
  <si>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</si>
  <si>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</si>
  <si>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</si>
  <si>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</si>
  <si>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COMERCIAL</t>
  </si>
  <si>
    <t>NO REGULAR</t>
  </si>
  <si>
    <t>REGULAR</t>
  </si>
  <si>
    <t>TOTAL TRÁFICO</t>
  </si>
  <si>
    <t xml:space="preserve">TOTAL </t>
  </si>
  <si>
    <t>MES</t>
  </si>
  <si>
    <t xml:space="preserve">O.C.T. </t>
  </si>
  <si>
    <t>TOTAL OPERACIONES EN VUELOS</t>
  </si>
  <si>
    <t>Nota: O.C.T.: Otras Clases de Tráfico.</t>
  </si>
  <si>
    <t>Todo el mundo</t>
  </si>
  <si>
    <t>OTROS SERVICIOS</t>
  </si>
  <si>
    <t>COMERCIALES</t>
  </si>
  <si>
    <t>UE Schengen</t>
  </si>
  <si>
    <t>UE no Schengen</t>
  </si>
  <si>
    <t>8.3.1. INFORME ESTADÍSTICO SOBRE MOVIMIENTOS DE LLEGADA Y SALIDA. AÑO 2018.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</si>
</sst>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_€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name val="Calibri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3" fontId="7" fillId="0" borderId="20" xfId="0" applyNumberFormat="1" applyFont="1" applyBorder="1" applyAlignment="1">
      <alignment horizontal="right" wrapText="1"/>
    </xf>
    <xf numFmtId="3" fontId="7" fillId="0" borderId="21" xfId="0" applyNumberFormat="1" applyFont="1" applyBorder="1" applyAlignment="1">
      <alignment horizontal="right" wrapText="1"/>
    </xf>
    <xf numFmtId="3" fontId="7" fillId="0" borderId="22" xfId="0" applyNumberFormat="1" applyFont="1" applyBorder="1" applyAlignment="1">
      <alignment horizontal="right" wrapText="1"/>
    </xf>
    <xf numFmtId="3" fontId="7" fillId="0" borderId="23" xfId="0" applyNumberFormat="1" applyFont="1" applyBorder="1" applyAlignment="1">
      <alignment horizontal="right" wrapText="1"/>
    </xf>
    <xf numFmtId="3" fontId="7" fillId="0" borderId="24" xfId="0" applyNumberFormat="1" applyFont="1" applyBorder="1" applyAlignment="1">
      <alignment horizontal="right" wrapText="1"/>
    </xf>
    <xf numFmtId="3" fontId="7" fillId="0" borderId="25" xfId="0" applyNumberFormat="1" applyFont="1" applyBorder="1" applyAlignment="1">
      <alignment horizontal="right" wrapText="1"/>
    </xf>
    <xf numFmtId="3" fontId="7" fillId="0" borderId="26" xfId="0" applyNumberFormat="1" applyFont="1" applyBorder="1" applyAlignment="1">
      <alignment horizontal="right" wrapText="1"/>
    </xf>
    <xf numFmtId="3" fontId="7" fillId="0" borderId="27" xfId="0" applyNumberFormat="1" applyFont="1" applyBorder="1" applyAlignment="1">
      <alignment horizontal="right" wrapText="1"/>
    </xf>
    <xf numFmtId="3" fontId="7" fillId="0" borderId="28" xfId="0" applyNumberFormat="1" applyFont="1" applyBorder="1" applyAlignment="1">
      <alignment horizontal="right" wrapText="1"/>
    </xf>
    <xf numFmtId="3" fontId="7" fillId="0" borderId="29" xfId="0" applyNumberFormat="1" applyFont="1" applyBorder="1" applyAlignment="1">
      <alignment horizontal="right" wrapText="1"/>
    </xf>
    <xf numFmtId="3" fontId="7" fillId="0" borderId="30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B7" sqref="B7"/>
    </sheetView>
  </sheetViews>
  <sheetFormatPr defaultColWidth="11.28125" defaultRowHeight="12.75"/>
  <cols>
    <col min="1" max="1" width="13.7109375" style="4" customWidth="1"/>
    <col min="2" max="2" width="8.7109375" style="4" customWidth="1"/>
    <col min="3" max="3" width="11.00390625" style="4" customWidth="1"/>
    <col min="4" max="5" width="11.7109375" style="4" customWidth="1"/>
    <col min="6" max="7" width="9.140625" style="4" customWidth="1"/>
    <col min="8" max="8" width="8.7109375" style="4" customWidth="1"/>
    <col min="9" max="9" width="9.28125" style="4" customWidth="1"/>
    <col min="10" max="10" width="9.8515625" style="4" customWidth="1"/>
    <col min="11" max="11" width="10.00390625" style="4" customWidth="1"/>
    <col min="12" max="12" width="15.28125" style="4" customWidth="1"/>
    <col min="13" max="13" width="9.8515625" style="4" customWidth="1"/>
    <col min="14" max="16384" width="11.28125" style="4" customWidth="1"/>
  </cols>
  <sheetData>
    <row r="1" ht="15">
      <c r="A1" s="1" t="s">
        <v>31</v>
      </c>
    </row>
    <row r="2" spans="13:14" ht="15.75" customHeight="1" thickBot="1">
      <c r="M2" s="7"/>
      <c r="N2" s="7"/>
    </row>
    <row r="3" spans="1:13" ht="13.5" thickBot="1">
      <c r="A3" s="43" t="s">
        <v>22</v>
      </c>
      <c r="B3" s="46" t="s">
        <v>20</v>
      </c>
      <c r="C3" s="47"/>
      <c r="D3" s="47"/>
      <c r="E3" s="47"/>
      <c r="F3" s="47"/>
      <c r="G3" s="47"/>
      <c r="H3" s="47"/>
      <c r="I3" s="48"/>
      <c r="J3" s="49" t="s">
        <v>24</v>
      </c>
      <c r="K3" s="38"/>
      <c r="L3" s="38"/>
      <c r="M3" s="50"/>
    </row>
    <row r="4" spans="1:13" ht="13.5" thickBot="1">
      <c r="A4" s="44"/>
      <c r="B4" s="54" t="s">
        <v>17</v>
      </c>
      <c r="C4" s="55"/>
      <c r="D4" s="55"/>
      <c r="E4" s="55"/>
      <c r="F4" s="55"/>
      <c r="G4" s="10"/>
      <c r="H4" s="56" t="s">
        <v>23</v>
      </c>
      <c r="I4" s="59" t="s">
        <v>21</v>
      </c>
      <c r="J4" s="51"/>
      <c r="K4" s="52"/>
      <c r="L4" s="52"/>
      <c r="M4" s="53"/>
    </row>
    <row r="5" spans="1:13" ht="26.25">
      <c r="A5" s="44"/>
      <c r="B5" s="49" t="s">
        <v>1</v>
      </c>
      <c r="C5" s="36" t="s">
        <v>29</v>
      </c>
      <c r="D5" s="36" t="s">
        <v>30</v>
      </c>
      <c r="E5" s="38" t="s">
        <v>2</v>
      </c>
      <c r="F5" s="38" t="s">
        <v>16</v>
      </c>
      <c r="G5" s="42" t="s">
        <v>26</v>
      </c>
      <c r="H5" s="57"/>
      <c r="I5" s="57"/>
      <c r="J5" s="34" t="s">
        <v>19</v>
      </c>
      <c r="K5" s="36" t="s">
        <v>18</v>
      </c>
      <c r="L5" s="11" t="s">
        <v>27</v>
      </c>
      <c r="M5" s="40" t="s">
        <v>0</v>
      </c>
    </row>
    <row r="6" spans="1:13" ht="13.5" thickBot="1">
      <c r="A6" s="45"/>
      <c r="B6" s="60"/>
      <c r="C6" s="58"/>
      <c r="D6" s="37"/>
      <c r="E6" s="39"/>
      <c r="F6" s="61"/>
      <c r="G6" s="41"/>
      <c r="H6" s="57"/>
      <c r="I6" s="57"/>
      <c r="J6" s="35"/>
      <c r="K6" s="58"/>
      <c r="L6" s="14" t="s">
        <v>28</v>
      </c>
      <c r="M6" s="41"/>
    </row>
    <row r="7" spans="1:14" ht="14.25">
      <c r="A7" s="5" t="s">
        <v>4</v>
      </c>
      <c r="B7" s="23">
        <v>1829</v>
      </c>
      <c r="C7" s="24">
        <v>1228</v>
      </c>
      <c r="D7" s="24">
        <v>261</v>
      </c>
      <c r="E7" s="24">
        <f>SUM(C7:D7)</f>
        <v>1489</v>
      </c>
      <c r="F7" s="24">
        <f>G7-E7-B7</f>
        <v>154</v>
      </c>
      <c r="G7" s="25">
        <v>3472</v>
      </c>
      <c r="H7" s="31">
        <v>605</v>
      </c>
      <c r="I7" s="31">
        <f>SUM(G7:H7)</f>
        <v>4077</v>
      </c>
      <c r="J7" s="26">
        <v>3158</v>
      </c>
      <c r="K7" s="24">
        <v>213</v>
      </c>
      <c r="L7" s="24">
        <v>101</v>
      </c>
      <c r="M7" s="25">
        <f>J7+K7+L7</f>
        <v>3472</v>
      </c>
      <c r="N7" s="2"/>
    </row>
    <row r="8" spans="1:14" ht="14.25">
      <c r="A8" s="5" t="s">
        <v>5</v>
      </c>
      <c r="B8" s="21">
        <v>1718</v>
      </c>
      <c r="C8" s="19">
        <v>1133</v>
      </c>
      <c r="D8" s="19">
        <v>279</v>
      </c>
      <c r="E8" s="19">
        <f aca="true" t="shared" si="0" ref="E8:E18">SUM(C8:D8)</f>
        <v>1412</v>
      </c>
      <c r="F8" s="19">
        <f aca="true" t="shared" si="1" ref="F8:F18">G8-E8-B8</f>
        <v>148</v>
      </c>
      <c r="G8" s="22">
        <v>3278</v>
      </c>
      <c r="H8" s="32">
        <v>879</v>
      </c>
      <c r="I8" s="32">
        <f aca="true" t="shared" si="2" ref="I8:I18">SUM(G8:H8)</f>
        <v>4157</v>
      </c>
      <c r="J8" s="20">
        <v>3018</v>
      </c>
      <c r="K8" s="19">
        <v>183</v>
      </c>
      <c r="L8" s="19">
        <v>77</v>
      </c>
      <c r="M8" s="22">
        <f aca="true" t="shared" si="3" ref="M8:M18">J8+K8+L8</f>
        <v>3278</v>
      </c>
      <c r="N8" s="2"/>
    </row>
    <row r="9" spans="1:14" ht="14.25">
      <c r="A9" s="5" t="s">
        <v>3</v>
      </c>
      <c r="B9" s="21">
        <v>2136</v>
      </c>
      <c r="C9" s="19">
        <v>1363</v>
      </c>
      <c r="D9" s="19">
        <v>303</v>
      </c>
      <c r="E9" s="19">
        <f t="shared" si="0"/>
        <v>1666</v>
      </c>
      <c r="F9" s="19">
        <f t="shared" si="1"/>
        <v>169</v>
      </c>
      <c r="G9" s="22">
        <v>3971</v>
      </c>
      <c r="H9" s="32">
        <v>648</v>
      </c>
      <c r="I9" s="32">
        <f t="shared" si="2"/>
        <v>4619</v>
      </c>
      <c r="J9" s="20">
        <v>3634</v>
      </c>
      <c r="K9" s="19">
        <v>219</v>
      </c>
      <c r="L9" s="19">
        <v>118</v>
      </c>
      <c r="M9" s="22">
        <f t="shared" si="3"/>
        <v>3971</v>
      </c>
      <c r="N9" s="2"/>
    </row>
    <row r="10" spans="1:14" ht="14.25">
      <c r="A10" s="5" t="s">
        <v>6</v>
      </c>
      <c r="B10" s="21">
        <v>2194</v>
      </c>
      <c r="C10" s="19">
        <v>1564</v>
      </c>
      <c r="D10" s="19">
        <v>299</v>
      </c>
      <c r="E10" s="19">
        <f t="shared" si="0"/>
        <v>1863</v>
      </c>
      <c r="F10" s="19">
        <f t="shared" si="1"/>
        <v>186</v>
      </c>
      <c r="G10" s="22">
        <v>4243</v>
      </c>
      <c r="H10" s="32">
        <v>758</v>
      </c>
      <c r="I10" s="32">
        <f t="shared" si="2"/>
        <v>5001</v>
      </c>
      <c r="J10" s="20">
        <v>3854</v>
      </c>
      <c r="K10" s="19">
        <v>259</v>
      </c>
      <c r="L10" s="19">
        <v>130</v>
      </c>
      <c r="M10" s="22">
        <f t="shared" si="3"/>
        <v>4243</v>
      </c>
      <c r="N10" s="2"/>
    </row>
    <row r="11" spans="1:14" ht="14.25">
      <c r="A11" s="5" t="s">
        <v>7</v>
      </c>
      <c r="B11" s="21">
        <v>2189</v>
      </c>
      <c r="C11" s="19">
        <v>1607</v>
      </c>
      <c r="D11" s="19">
        <v>302</v>
      </c>
      <c r="E11" s="19">
        <f t="shared" si="0"/>
        <v>1909</v>
      </c>
      <c r="F11" s="19">
        <f t="shared" si="1"/>
        <v>174</v>
      </c>
      <c r="G11" s="22">
        <v>4272</v>
      </c>
      <c r="H11" s="32">
        <v>856</v>
      </c>
      <c r="I11" s="32">
        <f t="shared" si="2"/>
        <v>5128</v>
      </c>
      <c r="J11" s="20">
        <v>3961</v>
      </c>
      <c r="K11" s="19">
        <v>212</v>
      </c>
      <c r="L11" s="19">
        <v>99</v>
      </c>
      <c r="M11" s="22">
        <f t="shared" si="3"/>
        <v>4272</v>
      </c>
      <c r="N11" s="2"/>
    </row>
    <row r="12" spans="1:14" ht="14.25">
      <c r="A12" s="5" t="s">
        <v>8</v>
      </c>
      <c r="B12" s="21">
        <v>2096</v>
      </c>
      <c r="C12" s="19">
        <v>1510</v>
      </c>
      <c r="D12" s="19">
        <v>315</v>
      </c>
      <c r="E12" s="19">
        <f t="shared" si="0"/>
        <v>1825</v>
      </c>
      <c r="F12" s="19">
        <f t="shared" si="1"/>
        <v>143</v>
      </c>
      <c r="G12" s="22">
        <v>4064</v>
      </c>
      <c r="H12" s="32">
        <v>923</v>
      </c>
      <c r="I12" s="32">
        <f t="shared" si="2"/>
        <v>4987</v>
      </c>
      <c r="J12" s="20">
        <v>3841</v>
      </c>
      <c r="K12" s="19">
        <v>175</v>
      </c>
      <c r="L12" s="19">
        <v>48</v>
      </c>
      <c r="M12" s="22">
        <f t="shared" si="3"/>
        <v>4064</v>
      </c>
      <c r="N12" s="2"/>
    </row>
    <row r="13" spans="1:14" ht="14.25">
      <c r="A13" s="5" t="s">
        <v>9</v>
      </c>
      <c r="B13" s="21">
        <v>2081</v>
      </c>
      <c r="C13" s="19">
        <v>1401</v>
      </c>
      <c r="D13" s="19">
        <v>343</v>
      </c>
      <c r="E13" s="19">
        <f t="shared" si="0"/>
        <v>1744</v>
      </c>
      <c r="F13" s="19">
        <f t="shared" si="1"/>
        <v>128</v>
      </c>
      <c r="G13" s="22">
        <v>3953</v>
      </c>
      <c r="H13" s="32">
        <v>1010</v>
      </c>
      <c r="I13" s="32">
        <f t="shared" si="2"/>
        <v>4963</v>
      </c>
      <c r="J13" s="20">
        <v>3720</v>
      </c>
      <c r="K13" s="19">
        <v>162</v>
      </c>
      <c r="L13" s="19">
        <v>71</v>
      </c>
      <c r="M13" s="22">
        <f t="shared" si="3"/>
        <v>3953</v>
      </c>
      <c r="N13" s="2"/>
    </row>
    <row r="14" spans="1:14" ht="14.25">
      <c r="A14" s="5" t="s">
        <v>10</v>
      </c>
      <c r="B14" s="21">
        <v>1956</v>
      </c>
      <c r="C14" s="19">
        <v>1402</v>
      </c>
      <c r="D14" s="19">
        <v>324</v>
      </c>
      <c r="E14" s="19">
        <f t="shared" si="0"/>
        <v>1726</v>
      </c>
      <c r="F14" s="19">
        <f t="shared" si="1"/>
        <v>136</v>
      </c>
      <c r="G14" s="22">
        <v>3818</v>
      </c>
      <c r="H14" s="32">
        <v>798</v>
      </c>
      <c r="I14" s="32">
        <f t="shared" si="2"/>
        <v>4616</v>
      </c>
      <c r="J14" s="20">
        <v>3559</v>
      </c>
      <c r="K14" s="19">
        <v>170</v>
      </c>
      <c r="L14" s="19">
        <v>89</v>
      </c>
      <c r="M14" s="22">
        <f t="shared" si="3"/>
        <v>3818</v>
      </c>
      <c r="N14" s="13"/>
    </row>
    <row r="15" spans="1:14" ht="14.25">
      <c r="A15" s="5" t="s">
        <v>11</v>
      </c>
      <c r="B15" s="21">
        <v>2112</v>
      </c>
      <c r="C15" s="19">
        <v>1578</v>
      </c>
      <c r="D15" s="19">
        <v>313</v>
      </c>
      <c r="E15" s="19">
        <f t="shared" si="0"/>
        <v>1891</v>
      </c>
      <c r="F15" s="19">
        <f t="shared" si="1"/>
        <v>157</v>
      </c>
      <c r="G15" s="22">
        <v>4160</v>
      </c>
      <c r="H15" s="32">
        <v>943</v>
      </c>
      <c r="I15" s="32">
        <f t="shared" si="2"/>
        <v>5103</v>
      </c>
      <c r="J15" s="20">
        <v>3902</v>
      </c>
      <c r="K15" s="19">
        <v>170</v>
      </c>
      <c r="L15" s="19">
        <v>88</v>
      </c>
      <c r="M15" s="22">
        <f t="shared" si="3"/>
        <v>4160</v>
      </c>
      <c r="N15" s="2"/>
    </row>
    <row r="16" spans="1:14" ht="14.25">
      <c r="A16" s="5" t="s">
        <v>12</v>
      </c>
      <c r="B16" s="21">
        <v>2233</v>
      </c>
      <c r="C16" s="19">
        <v>1733</v>
      </c>
      <c r="D16" s="19">
        <v>336</v>
      </c>
      <c r="E16" s="19">
        <f t="shared" si="0"/>
        <v>2069</v>
      </c>
      <c r="F16" s="19">
        <f t="shared" si="1"/>
        <v>181</v>
      </c>
      <c r="G16" s="22">
        <v>4483</v>
      </c>
      <c r="H16" s="32">
        <v>935</v>
      </c>
      <c r="I16" s="32">
        <f t="shared" si="2"/>
        <v>5418</v>
      </c>
      <c r="J16" s="20">
        <v>4175</v>
      </c>
      <c r="K16" s="19">
        <v>224</v>
      </c>
      <c r="L16" s="19">
        <v>84</v>
      </c>
      <c r="M16" s="22">
        <f t="shared" si="3"/>
        <v>4483</v>
      </c>
      <c r="N16" s="2"/>
    </row>
    <row r="17" spans="1:14" ht="14.25">
      <c r="A17" s="5" t="s">
        <v>13</v>
      </c>
      <c r="B17" s="21">
        <v>2004</v>
      </c>
      <c r="C17" s="19">
        <v>1558</v>
      </c>
      <c r="D17" s="19">
        <v>374</v>
      </c>
      <c r="E17" s="19">
        <f t="shared" si="0"/>
        <v>1932</v>
      </c>
      <c r="F17" s="19">
        <f t="shared" si="1"/>
        <v>194</v>
      </c>
      <c r="G17" s="22">
        <v>4130</v>
      </c>
      <c r="H17" s="32">
        <v>792</v>
      </c>
      <c r="I17" s="32">
        <f t="shared" si="2"/>
        <v>4922</v>
      </c>
      <c r="J17" s="20">
        <v>3912</v>
      </c>
      <c r="K17" s="19">
        <v>150</v>
      </c>
      <c r="L17" s="19">
        <v>68</v>
      </c>
      <c r="M17" s="22">
        <f t="shared" si="3"/>
        <v>4130</v>
      </c>
      <c r="N17" s="2"/>
    </row>
    <row r="18" spans="1:14" ht="15" thickBot="1">
      <c r="A18" s="5" t="s">
        <v>14</v>
      </c>
      <c r="B18" s="27">
        <v>2012</v>
      </c>
      <c r="C18" s="28">
        <v>1536</v>
      </c>
      <c r="D18" s="28">
        <v>370</v>
      </c>
      <c r="E18" s="28">
        <f t="shared" si="0"/>
        <v>1906</v>
      </c>
      <c r="F18" s="28">
        <f t="shared" si="1"/>
        <v>217</v>
      </c>
      <c r="G18" s="29">
        <v>4135</v>
      </c>
      <c r="H18" s="33">
        <v>783</v>
      </c>
      <c r="I18" s="33">
        <f t="shared" si="2"/>
        <v>4918</v>
      </c>
      <c r="J18" s="30">
        <v>3934</v>
      </c>
      <c r="K18" s="28">
        <v>107</v>
      </c>
      <c r="L18" s="28">
        <v>94</v>
      </c>
      <c r="M18" s="29">
        <f t="shared" si="3"/>
        <v>4135</v>
      </c>
      <c r="N18" s="2"/>
    </row>
    <row r="19" spans="1:14" ht="23.25" customHeight="1" thickBot="1">
      <c r="A19" s="3" t="s">
        <v>0</v>
      </c>
      <c r="B19" s="16">
        <v>24560</v>
      </c>
      <c r="C19" s="17">
        <v>17613</v>
      </c>
      <c r="D19" s="17">
        <v>3819</v>
      </c>
      <c r="E19" s="17">
        <f>SUM(E7:E18)</f>
        <v>21432</v>
      </c>
      <c r="F19" s="17">
        <f>SUM(F7:F18)</f>
        <v>1987</v>
      </c>
      <c r="G19" s="18">
        <v>47979</v>
      </c>
      <c r="H19" s="18">
        <v>9930</v>
      </c>
      <c r="I19" s="18">
        <f>SUM(I7:I18)</f>
        <v>57909</v>
      </c>
      <c r="J19" s="16">
        <f>SUM(J7:J18)</f>
        <v>44668</v>
      </c>
      <c r="K19" s="17">
        <f>SUM(K7:K18)</f>
        <v>2244</v>
      </c>
      <c r="L19" s="17">
        <f>SUM(L7:L18)</f>
        <v>1067</v>
      </c>
      <c r="M19" s="18">
        <f>SUM(M7:M18)</f>
        <v>47979</v>
      </c>
      <c r="N19" s="2"/>
    </row>
    <row r="20" spans="10:13" ht="12.75">
      <c r="J20" s="6"/>
      <c r="K20" s="6"/>
      <c r="L20" s="6"/>
      <c r="M20" s="6"/>
    </row>
    <row r="21" spans="1:13" ht="12.75">
      <c r="A21" s="9" t="s">
        <v>25</v>
      </c>
      <c r="B21" s="9"/>
      <c r="C21" s="9"/>
      <c r="J21" s="15"/>
      <c r="K21" s="2"/>
      <c r="M21" s="12"/>
    </row>
    <row r="22" spans="1:11" ht="12.75">
      <c r="A22" s="8"/>
      <c r="K22" s="2"/>
    </row>
    <row r="23" ht="12.75">
      <c r="A23" s="9" t="s">
        <v>15</v>
      </c>
    </row>
  </sheetData>
  <sheetProtection/>
  <mergeCells count="15">
    <mergeCell ref="K5:K6"/>
    <mergeCell ref="I4:I6"/>
    <mergeCell ref="B5:B6"/>
    <mergeCell ref="C5:C6"/>
    <mergeCell ref="F5:F6"/>
    <mergeCell ref="J5:J6"/>
    <mergeCell ref="D5:D6"/>
    <mergeCell ref="E5:E6"/>
    <mergeCell ref="M5:M6"/>
    <mergeCell ref="G5:G6"/>
    <mergeCell ref="A3:A6"/>
    <mergeCell ref="B3:I3"/>
    <mergeCell ref="J3:M4"/>
    <mergeCell ref="B4:F4"/>
    <mergeCell ref="H4:H6"/>
  </mergeCells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2015-10-06T06:50:11Z</cp:lastPrinted>
  <dcterms:created xsi:type="dcterms:W3CDTF">2000-08-18T07:49:08Z</dcterms:created>
  <dcterms:modified xsi:type="dcterms:W3CDTF">2019-11-11T13:18:52Z</dcterms:modified>
  <cp:category/>
  <cp:version/>
  <cp:contentType/>
  <cp:contentStatus/>
</cp:coreProperties>
</file>