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<sst xmlns="http://schemas.openxmlformats.org/spreadsheetml/2006/main" count="125" uniqueCount="38">
  <si>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</si>
  <si>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</si>
  <si>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</si>
  <si>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</si>
  <si>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</si>
  <si>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</si>
  <si>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</si>
  <si>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</si>
  <si>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</si>
  <si>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</si>
  <si>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</si>
  <si>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</si>
  <si>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</si>
  <si>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</si>
  <si>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</si>
  <si>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</si>
  <si>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</si>
  <si>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</si>
  <si>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>Viajeros</t>
  </si>
  <si>
    <t>Pernoctaciones</t>
  </si>
  <si>
    <t>Personal empleado</t>
  </si>
  <si>
    <t>11.3.3.1. VIAJEROS, PERNOCTACIONES, GRADO DE OCUPACIÓN, ESTANCIA MEDIA Y PERSONAL EMPLEADO POR MESES.</t>
  </si>
  <si>
    <t>MUNICIPIO DE SEVILLA. AÑO 2018</t>
  </si>
  <si>
    <t>Grado ocupación por plazas</t>
  </si>
  <si>
    <t>Estancia media</t>
  </si>
  <si>
    <t>TOTAL</t>
  </si>
  <si>
    <t>Estancia</t>
  </si>
  <si>
    <t>Personal</t>
  </si>
  <si>
    <t>VIAJEROS</t>
  </si>
  <si>
    <t>PERNOCTAC.</t>
  </si>
  <si>
    <t>media</t>
  </si>
  <si>
    <t>Empleado</t>
  </si>
  <si>
    <t xml:space="preserve">11.3.4.2. VIAJEROS, PERNOCTACIONES, GRADO DE OCUPACIÓN, ESTANCIA MEDIA Y PERSONAL EMPLEADO POR MESES. </t>
  </si>
  <si>
    <t>ANDALUCÍA. AÑO 2018.</t>
  </si>
  <si>
    <t>Grado de</t>
  </si>
  <si>
    <t>Ocupación</t>
  </si>
  <si>
    <t>Media</t>
  </si>
  <si>
    <t>11.3.4.4. VIAJEROS, PERNOCTACIONES Y PERSONAL EMPLEADO. SEVILLA CAPITAL EN RELACIÓN A ANDALUCÍA (%). AÑO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</si>
</sst>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_-* #,##0\ _€_-;\-* #,##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 quotePrefix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19" xfId="0" applyNumberFormat="1" applyFont="1" applyFill="1" applyBorder="1" applyAlignment="1" quotePrefix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 quotePrefix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L38" sqref="L38"/>
    </sheetView>
  </sheetViews>
  <sheetFormatPr defaultColWidth="11.421875" defaultRowHeight="12.75"/>
  <cols>
    <col min="1" max="1" width="13.57421875" style="0" customWidth="1"/>
    <col min="12" max="12" width="12.00390625" style="0" bestFit="1" customWidth="1"/>
  </cols>
  <sheetData>
    <row r="1" ht="15.75">
      <c r="A1" s="5" t="s">
        <v>37</v>
      </c>
    </row>
    <row r="2" spans="1:15" ht="15.75">
      <c r="A2" s="5"/>
      <c r="B2" s="1"/>
      <c r="C2" s="1"/>
      <c r="D2" s="1"/>
      <c r="E2" s="1"/>
      <c r="F2" s="1"/>
      <c r="G2" s="1"/>
      <c r="H2" s="1"/>
      <c r="M2" s="49"/>
      <c r="N2" s="49"/>
      <c r="O2" s="49"/>
    </row>
    <row r="3" spans="13:15" ht="13.5" thickBot="1">
      <c r="M3" s="49"/>
      <c r="N3" s="49"/>
      <c r="O3" s="49"/>
    </row>
    <row r="4" spans="1:15" ht="12.75" customHeight="1">
      <c r="A4" s="68"/>
      <c r="B4" s="76" t="s">
        <v>18</v>
      </c>
      <c r="C4" s="76"/>
      <c r="D4" s="76"/>
      <c r="E4" s="76" t="s">
        <v>19</v>
      </c>
      <c r="F4" s="76"/>
      <c r="G4" s="76"/>
      <c r="H4" s="77" t="s">
        <v>20</v>
      </c>
      <c r="M4" s="49"/>
      <c r="N4" s="49"/>
      <c r="O4" s="49"/>
    </row>
    <row r="5" spans="1:15" ht="12.75">
      <c r="A5" s="72">
        <v>2021</v>
      </c>
      <c r="B5" s="2" t="s">
        <v>0</v>
      </c>
      <c r="C5" s="2" t="s">
        <v>0</v>
      </c>
      <c r="D5" s="2" t="s">
        <v>1</v>
      </c>
      <c r="E5" s="2" t="s">
        <v>0</v>
      </c>
      <c r="F5" s="2" t="s">
        <v>0</v>
      </c>
      <c r="G5" s="2" t="s">
        <v>1</v>
      </c>
      <c r="H5" s="78"/>
      <c r="M5" s="28"/>
      <c r="N5" s="28"/>
      <c r="O5" s="28"/>
    </row>
    <row r="6" spans="1:15" ht="13.5" thickBot="1">
      <c r="A6" s="73"/>
      <c r="B6" s="74" t="s">
        <v>2</v>
      </c>
      <c r="C6" s="75" t="s">
        <v>3</v>
      </c>
      <c r="D6" s="75"/>
      <c r="E6" s="74" t="s">
        <v>2</v>
      </c>
      <c r="F6" s="75" t="s">
        <v>3</v>
      </c>
      <c r="G6" s="75"/>
      <c r="H6" s="79"/>
      <c r="M6" s="61"/>
      <c r="N6" s="61"/>
      <c r="O6" s="63"/>
    </row>
    <row r="7" spans="1:15" ht="12.75">
      <c r="A7" s="68"/>
      <c r="B7" s="69"/>
      <c r="C7" s="70"/>
      <c r="D7" s="70"/>
      <c r="E7" s="69"/>
      <c r="F7" s="70"/>
      <c r="G7" s="70"/>
      <c r="H7" s="71"/>
      <c r="M7" s="61"/>
      <c r="N7" s="61"/>
      <c r="O7" s="63"/>
    </row>
    <row r="8" spans="1:15" ht="12.75">
      <c r="A8" s="7" t="s">
        <v>4</v>
      </c>
      <c r="B8" s="4">
        <v>18.869340248389786</v>
      </c>
      <c r="C8" s="4">
        <v>14.831531107976806</v>
      </c>
      <c r="D8" s="4">
        <v>18.220334713699888</v>
      </c>
      <c r="E8" s="4">
        <v>18.745967628825493</v>
      </c>
      <c r="F8" s="4">
        <v>12.826438926721954</v>
      </c>
      <c r="G8" s="4">
        <v>17.437715615550815</v>
      </c>
      <c r="H8" s="10">
        <v>13.038906414300735</v>
      </c>
      <c r="M8" s="61"/>
      <c r="N8" s="61"/>
      <c r="O8" s="63"/>
    </row>
    <row r="9" spans="1:15" ht="12.75">
      <c r="A9" s="7" t="s">
        <v>5</v>
      </c>
      <c r="B9" s="4">
        <v>20.728145021710745</v>
      </c>
      <c r="C9" s="4">
        <v>12.363516952631146</v>
      </c>
      <c r="D9" s="4">
        <v>19.650102895353573</v>
      </c>
      <c r="E9" s="4">
        <v>18.663613884055316</v>
      </c>
      <c r="F9" s="4">
        <v>10.879532535905929</v>
      </c>
      <c r="G9" s="4">
        <v>17.090501996410552</v>
      </c>
      <c r="H9" s="10">
        <v>14.17607877208225</v>
      </c>
      <c r="M9" s="62"/>
      <c r="N9" s="63"/>
      <c r="O9" s="63"/>
    </row>
    <row r="10" spans="1:15" ht="12.75">
      <c r="A10" s="7" t="s">
        <v>6</v>
      </c>
      <c r="B10" s="4">
        <v>18.337583813271632</v>
      </c>
      <c r="C10" s="4">
        <v>11.436244745446054</v>
      </c>
      <c r="D10" s="4">
        <v>17.280873644763567</v>
      </c>
      <c r="E10" s="4">
        <v>17.044025648435245</v>
      </c>
      <c r="F10" s="4">
        <v>9.742906620487544</v>
      </c>
      <c r="G10" s="4">
        <v>15.388889559955066</v>
      </c>
      <c r="H10" s="10">
        <v>12.624984941573306</v>
      </c>
      <c r="M10" s="61"/>
      <c r="N10" s="61"/>
      <c r="O10" s="63"/>
    </row>
    <row r="11" spans="1:15" ht="12.75">
      <c r="A11" s="7" t="s">
        <v>7</v>
      </c>
      <c r="B11" s="4">
        <v>19.16483676465236</v>
      </c>
      <c r="C11" s="4">
        <v>15.843610691922084</v>
      </c>
      <c r="D11" s="4">
        <v>18.536919706688703</v>
      </c>
      <c r="E11" s="4">
        <v>17.296705877063044</v>
      </c>
      <c r="F11" s="4">
        <v>12.326624326973427</v>
      </c>
      <c r="G11" s="4">
        <v>15.94889972745793</v>
      </c>
      <c r="H11" s="10">
        <v>14.01039411000433</v>
      </c>
      <c r="M11" s="61"/>
      <c r="N11" s="61"/>
      <c r="O11" s="63"/>
    </row>
    <row r="12" spans="1:15" ht="12.75">
      <c r="A12" s="7" t="s">
        <v>8</v>
      </c>
      <c r="B12" s="4">
        <v>13.476670628095636</v>
      </c>
      <c r="C12" s="4">
        <v>17.326960055428835</v>
      </c>
      <c r="D12" s="4">
        <v>14.214471652656469</v>
      </c>
      <c r="E12" s="4">
        <v>11.969601532213876</v>
      </c>
      <c r="F12" s="4">
        <v>14.42291181160309</v>
      </c>
      <c r="G12" s="4">
        <v>12.583868528236412</v>
      </c>
      <c r="H12" s="10">
        <v>10.834543317430684</v>
      </c>
      <c r="M12" s="61"/>
      <c r="N12" s="61"/>
      <c r="O12" s="63"/>
    </row>
    <row r="13" spans="1:15" ht="12.75">
      <c r="A13" s="7" t="s">
        <v>9</v>
      </c>
      <c r="B13" s="4">
        <v>9.144054033046558</v>
      </c>
      <c r="C13" s="4">
        <v>17.432442902915586</v>
      </c>
      <c r="D13" s="4">
        <v>10.663067093559109</v>
      </c>
      <c r="E13" s="4">
        <v>6.8478116649693295</v>
      </c>
      <c r="F13" s="4">
        <v>12.487231828813862</v>
      </c>
      <c r="G13" s="4">
        <v>8.072556883469925</v>
      </c>
      <c r="H13" s="10">
        <v>6.128377432451352</v>
      </c>
      <c r="M13" s="61"/>
      <c r="N13" s="61"/>
      <c r="O13" s="63"/>
    </row>
    <row r="14" spans="1:15" ht="12.75">
      <c r="A14" s="7" t="s">
        <v>10</v>
      </c>
      <c r="B14" s="4">
        <v>7.124375705457552</v>
      </c>
      <c r="C14" s="4">
        <v>13.895569199397109</v>
      </c>
      <c r="D14" s="4">
        <v>8.574405356993466</v>
      </c>
      <c r="E14" s="4">
        <v>3.9420373150224286</v>
      </c>
      <c r="F14" s="4">
        <v>8.974004667220498</v>
      </c>
      <c r="G14" s="4">
        <v>5.108959775400552</v>
      </c>
      <c r="H14" s="10">
        <v>5.276786893909367</v>
      </c>
      <c r="M14" s="61"/>
      <c r="N14" s="61"/>
      <c r="O14" s="63"/>
    </row>
    <row r="15" spans="1:15" ht="12.75">
      <c r="A15" s="7" t="s">
        <v>11</v>
      </c>
      <c r="B15" s="4">
        <v>6.647431404387771</v>
      </c>
      <c r="C15" s="4">
        <v>14.731490589184471</v>
      </c>
      <c r="D15" s="4">
        <v>8.537735068887383</v>
      </c>
      <c r="E15" s="4">
        <v>3.7967412815728525</v>
      </c>
      <c r="F15" s="4">
        <v>9.331571150693751</v>
      </c>
      <c r="G15" s="4">
        <v>5.192839263305121</v>
      </c>
      <c r="H15" s="10">
        <v>4.768640613761688</v>
      </c>
      <c r="M15" s="61"/>
      <c r="N15" s="61"/>
      <c r="O15" s="63"/>
    </row>
    <row r="16" spans="1:15" ht="12.75">
      <c r="A16" s="7" t="s">
        <v>12</v>
      </c>
      <c r="B16" s="4">
        <v>9.507291022352646</v>
      </c>
      <c r="C16" s="4">
        <v>14.686244930744666</v>
      </c>
      <c r="D16" s="4">
        <v>11.181370335633629</v>
      </c>
      <c r="E16" s="4">
        <v>6.6056364882844205</v>
      </c>
      <c r="F16" s="4">
        <v>9.390673654943784</v>
      </c>
      <c r="G16" s="4">
        <v>7.698865372319734</v>
      </c>
      <c r="H16" s="10">
        <v>6.743152085036795</v>
      </c>
      <c r="M16" s="61"/>
      <c r="N16" s="61"/>
      <c r="O16" s="63"/>
    </row>
    <row r="17" spans="1:15" ht="12.75">
      <c r="A17" s="7" t="s">
        <v>13</v>
      </c>
      <c r="B17" s="4">
        <v>13.78512980542053</v>
      </c>
      <c r="C17" s="4">
        <v>16.820565574140815</v>
      </c>
      <c r="D17" s="4">
        <v>15.006312663496587</v>
      </c>
      <c r="E17" s="4">
        <v>12.435586673525796</v>
      </c>
      <c r="F17" s="4">
        <v>11.614837112673841</v>
      </c>
      <c r="G17" s="4">
        <v>12.010589518216335</v>
      </c>
      <c r="H17" s="10">
        <v>9.248009065441154</v>
      </c>
      <c r="M17" s="61"/>
      <c r="N17" s="61"/>
      <c r="O17" s="63"/>
    </row>
    <row r="18" spans="1:15" ht="12.75">
      <c r="A18" s="7" t="s">
        <v>14</v>
      </c>
      <c r="B18" s="4">
        <v>18.25471690507173</v>
      </c>
      <c r="C18" s="4">
        <v>22.925937354901414</v>
      </c>
      <c r="D18" s="4">
        <v>19.92987971993257</v>
      </c>
      <c r="E18" s="4">
        <v>17.578485010614244</v>
      </c>
      <c r="F18" s="4">
        <v>18.41456358559951</v>
      </c>
      <c r="G18" s="4">
        <v>17.971936537871148</v>
      </c>
      <c r="H18" s="10">
        <v>12.643728798625489</v>
      </c>
      <c r="M18" s="37"/>
      <c r="N18" s="37"/>
      <c r="O18" s="36"/>
    </row>
    <row r="19" spans="1:15" ht="12.75">
      <c r="A19" s="7" t="s">
        <v>15</v>
      </c>
      <c r="B19" s="4">
        <v>17.78685046657156</v>
      </c>
      <c r="C19" s="4">
        <v>25.338537357168516</v>
      </c>
      <c r="D19" s="4">
        <v>19.99742432172821</v>
      </c>
      <c r="E19" s="4">
        <v>17.47994785806183</v>
      </c>
      <c r="F19" s="4">
        <v>22.28516777939972</v>
      </c>
      <c r="G19" s="4">
        <v>19.19844987966056</v>
      </c>
      <c r="H19" s="10">
        <v>14.873176434707466</v>
      </c>
      <c r="M19" s="66"/>
      <c r="N19" s="66"/>
      <c r="O19" s="65"/>
    </row>
    <row r="20" spans="1:15" ht="12.75">
      <c r="A20" s="9"/>
      <c r="B20" s="4"/>
      <c r="C20" s="4"/>
      <c r="D20" s="4"/>
      <c r="E20" s="4"/>
      <c r="F20" s="4"/>
      <c r="G20" s="4"/>
      <c r="H20" s="10"/>
      <c r="M20" s="64"/>
      <c r="N20" s="64"/>
      <c r="O20" s="64"/>
    </row>
    <row r="21" spans="1:15" ht="13.5" thickBot="1">
      <c r="A21" s="11" t="s">
        <v>16</v>
      </c>
      <c r="B21" s="12">
        <v>11.477978595849175</v>
      </c>
      <c r="C21" s="12">
        <v>17.11323991087101</v>
      </c>
      <c r="D21" s="12">
        <v>12.975545067852961</v>
      </c>
      <c r="E21" s="12">
        <v>8.222909663515809</v>
      </c>
      <c r="F21" s="12">
        <v>12.07341826373496</v>
      </c>
      <c r="G21" s="12">
        <v>9.463026577111814</v>
      </c>
      <c r="H21" s="13">
        <v>8.580983733829008</v>
      </c>
      <c r="M21" s="64"/>
      <c r="N21" s="64"/>
      <c r="O21" s="64"/>
    </row>
    <row r="22" spans="13:15" ht="12.75">
      <c r="M22" s="64"/>
      <c r="N22" s="64"/>
      <c r="O22" s="64"/>
    </row>
    <row r="23" spans="1:15" ht="12.75">
      <c r="A23" s="6" t="s">
        <v>17</v>
      </c>
      <c r="M23" s="64"/>
      <c r="N23" s="64"/>
      <c r="O23" s="64"/>
    </row>
    <row r="24" spans="13:15" ht="12.75">
      <c r="M24" s="67"/>
      <c r="N24" s="49"/>
      <c r="O24" s="49"/>
    </row>
    <row r="25" spans="13:15" ht="12.75">
      <c r="M25" s="49"/>
      <c r="N25" s="49"/>
      <c r="O25" s="49"/>
    </row>
  </sheetData>
  <sheetProtection/>
  <mergeCells count="3">
    <mergeCell ref="B4:D4"/>
    <mergeCell ref="E4:G4"/>
    <mergeCell ref="H4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6">
      <selection activeCell="B52" sqref="B52:H63"/>
    </sheetView>
  </sheetViews>
  <sheetFormatPr defaultColWidth="11.421875" defaultRowHeight="12.75"/>
  <sheetData>
    <row r="1" spans="1:12" ht="15.7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</row>
    <row r="2" spans="1:12" ht="15.75">
      <c r="A2" s="22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</row>
    <row r="3" spans="1:12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87">
        <v>2018</v>
      </c>
      <c r="B5" s="85" t="s">
        <v>18</v>
      </c>
      <c r="C5" s="85"/>
      <c r="D5" s="85"/>
      <c r="E5" s="85" t="s">
        <v>19</v>
      </c>
      <c r="F5" s="85"/>
      <c r="G5" s="85"/>
      <c r="H5" s="89" t="s">
        <v>23</v>
      </c>
      <c r="I5" s="89" t="s">
        <v>24</v>
      </c>
      <c r="J5" s="80" t="s">
        <v>20</v>
      </c>
      <c r="K5" s="24"/>
      <c r="L5" s="24"/>
    </row>
    <row r="6" spans="1:12" ht="12.75">
      <c r="A6" s="88"/>
      <c r="B6" s="26" t="s">
        <v>0</v>
      </c>
      <c r="C6" s="26" t="s">
        <v>0</v>
      </c>
      <c r="D6" s="26" t="s">
        <v>25</v>
      </c>
      <c r="E6" s="26" t="s">
        <v>0</v>
      </c>
      <c r="F6" s="26" t="s">
        <v>0</v>
      </c>
      <c r="G6" s="26" t="s">
        <v>25</v>
      </c>
      <c r="H6" s="90"/>
      <c r="I6" s="90" t="s">
        <v>26</v>
      </c>
      <c r="J6" s="81" t="s">
        <v>27</v>
      </c>
      <c r="K6" s="24"/>
      <c r="L6" s="24"/>
    </row>
    <row r="7" spans="1:12" ht="12.75">
      <c r="A7" s="88"/>
      <c r="B7" s="27" t="s">
        <v>2</v>
      </c>
      <c r="C7" s="26" t="s">
        <v>3</v>
      </c>
      <c r="D7" s="26" t="s">
        <v>28</v>
      </c>
      <c r="E7" s="27" t="s">
        <v>2</v>
      </c>
      <c r="F7" s="26" t="s">
        <v>3</v>
      </c>
      <c r="G7" s="26" t="s">
        <v>29</v>
      </c>
      <c r="H7" s="90"/>
      <c r="I7" s="90" t="s">
        <v>30</v>
      </c>
      <c r="J7" s="81" t="s">
        <v>31</v>
      </c>
      <c r="K7" s="24"/>
      <c r="L7" s="24"/>
    </row>
    <row r="8" spans="1:12" ht="12.75">
      <c r="A8" s="7"/>
      <c r="B8" s="28"/>
      <c r="C8" s="28"/>
      <c r="D8" s="29"/>
      <c r="E8" s="28"/>
      <c r="F8" s="28"/>
      <c r="G8" s="29"/>
      <c r="H8" s="28"/>
      <c r="I8" s="28"/>
      <c r="J8" s="30"/>
      <c r="K8" s="24"/>
      <c r="L8" s="24"/>
    </row>
    <row r="9" spans="1:12" ht="12.75">
      <c r="A9" s="7" t="s">
        <v>4</v>
      </c>
      <c r="B9" s="31">
        <v>86057</v>
      </c>
      <c r="C9" s="31">
        <v>89965</v>
      </c>
      <c r="D9" s="32">
        <f>SUM(B9,C9)</f>
        <v>176022</v>
      </c>
      <c r="E9" s="31">
        <v>149169</v>
      </c>
      <c r="F9" s="31">
        <v>207092</v>
      </c>
      <c r="G9" s="32">
        <f>SUM(E9,F9)</f>
        <v>356261</v>
      </c>
      <c r="H9" s="33">
        <v>53.53</v>
      </c>
      <c r="I9" s="33">
        <v>2.02</v>
      </c>
      <c r="J9" s="34">
        <v>3321</v>
      </c>
      <c r="K9" s="35"/>
      <c r="L9" s="35"/>
    </row>
    <row r="10" spans="1:12" ht="12.75">
      <c r="A10" s="7" t="s">
        <v>5</v>
      </c>
      <c r="B10" s="31">
        <v>101601</v>
      </c>
      <c r="C10" s="31">
        <v>94904</v>
      </c>
      <c r="D10" s="32">
        <f aca="true" t="shared" si="0" ref="D10:D20">SUM(B10,C10)</f>
        <v>196505</v>
      </c>
      <c r="E10" s="31">
        <v>176233</v>
      </c>
      <c r="F10" s="31">
        <v>208342</v>
      </c>
      <c r="G10" s="32">
        <f aca="true" t="shared" si="1" ref="G10:G20">SUM(E10,F10)</f>
        <v>384575</v>
      </c>
      <c r="H10" s="33">
        <v>63.08</v>
      </c>
      <c r="I10" s="33">
        <v>1.96</v>
      </c>
      <c r="J10" s="34">
        <v>3406</v>
      </c>
      <c r="K10" s="24"/>
      <c r="L10" s="24"/>
    </row>
    <row r="11" spans="1:12" ht="12.75">
      <c r="A11" s="7" t="s">
        <v>6</v>
      </c>
      <c r="B11" s="31">
        <v>103016</v>
      </c>
      <c r="C11" s="31">
        <v>111436</v>
      </c>
      <c r="D11" s="32">
        <f t="shared" si="0"/>
        <v>214452</v>
      </c>
      <c r="E11" s="31">
        <v>196442</v>
      </c>
      <c r="F11" s="31">
        <v>256844</v>
      </c>
      <c r="G11" s="32">
        <f t="shared" si="1"/>
        <v>453286</v>
      </c>
      <c r="H11" s="33">
        <v>65.99</v>
      </c>
      <c r="I11" s="33">
        <v>2.11</v>
      </c>
      <c r="J11" s="34">
        <v>3505</v>
      </c>
      <c r="K11" s="24"/>
      <c r="L11" s="24"/>
    </row>
    <row r="12" spans="1:12" ht="12.75">
      <c r="A12" s="7" t="s">
        <v>7</v>
      </c>
      <c r="B12" s="31">
        <v>100013</v>
      </c>
      <c r="C12" s="31">
        <v>138343</v>
      </c>
      <c r="D12" s="32">
        <f t="shared" si="0"/>
        <v>238356</v>
      </c>
      <c r="E12" s="31">
        <v>189637</v>
      </c>
      <c r="F12" s="31">
        <v>314593</v>
      </c>
      <c r="G12" s="32">
        <f t="shared" si="1"/>
        <v>504230</v>
      </c>
      <c r="H12" s="33">
        <v>74.19</v>
      </c>
      <c r="I12" s="33">
        <v>2.12</v>
      </c>
      <c r="J12" s="34">
        <v>3786</v>
      </c>
      <c r="K12" s="24"/>
      <c r="L12" s="24"/>
    </row>
    <row r="13" spans="1:12" ht="12.75">
      <c r="A13" s="7" t="s">
        <v>8</v>
      </c>
      <c r="B13" s="31">
        <v>93252</v>
      </c>
      <c r="C13" s="31">
        <v>153843</v>
      </c>
      <c r="D13" s="32">
        <f t="shared" si="0"/>
        <v>247095</v>
      </c>
      <c r="E13" s="31">
        <v>169989</v>
      </c>
      <c r="F13" s="31">
        <v>353624</v>
      </c>
      <c r="G13" s="32">
        <f t="shared" si="1"/>
        <v>523613</v>
      </c>
      <c r="H13" s="33">
        <v>74.73</v>
      </c>
      <c r="I13" s="33">
        <v>2.12</v>
      </c>
      <c r="J13" s="34">
        <v>3742</v>
      </c>
      <c r="K13" s="24"/>
      <c r="L13" s="24"/>
    </row>
    <row r="14" spans="1:12" ht="12.75">
      <c r="A14" s="7" t="s">
        <v>9</v>
      </c>
      <c r="B14" s="31">
        <v>98175</v>
      </c>
      <c r="C14" s="31">
        <v>144236</v>
      </c>
      <c r="D14" s="32">
        <f t="shared" si="0"/>
        <v>242411</v>
      </c>
      <c r="E14" s="31">
        <v>163543</v>
      </c>
      <c r="F14" s="31">
        <v>314692</v>
      </c>
      <c r="G14" s="32">
        <f t="shared" si="1"/>
        <v>478235</v>
      </c>
      <c r="H14" s="33">
        <v>69.5</v>
      </c>
      <c r="I14" s="33">
        <v>1.97</v>
      </c>
      <c r="J14" s="34">
        <v>3668</v>
      </c>
      <c r="K14" s="24"/>
      <c r="L14" s="24"/>
    </row>
    <row r="15" spans="1:12" ht="12.75">
      <c r="A15" s="7" t="s">
        <v>10</v>
      </c>
      <c r="B15" s="31">
        <v>81291</v>
      </c>
      <c r="C15" s="31">
        <v>131903</v>
      </c>
      <c r="D15" s="32">
        <f t="shared" si="0"/>
        <v>213194</v>
      </c>
      <c r="E15" s="31">
        <v>138802</v>
      </c>
      <c r="F15" s="31">
        <v>289990</v>
      </c>
      <c r="G15" s="32">
        <f t="shared" si="1"/>
        <v>428792</v>
      </c>
      <c r="H15" s="33">
        <v>62.97</v>
      </c>
      <c r="I15" s="33">
        <v>2.01</v>
      </c>
      <c r="J15" s="34">
        <v>3461</v>
      </c>
      <c r="K15" s="24"/>
      <c r="L15" s="24"/>
    </row>
    <row r="16" spans="1:12" ht="12.75">
      <c r="A16" s="7" t="s">
        <v>11</v>
      </c>
      <c r="B16" s="31">
        <v>80860</v>
      </c>
      <c r="C16" s="31">
        <v>151631</v>
      </c>
      <c r="D16" s="32">
        <f t="shared" si="0"/>
        <v>232491</v>
      </c>
      <c r="E16" s="31">
        <v>146775</v>
      </c>
      <c r="F16" s="31">
        <v>325841</v>
      </c>
      <c r="G16" s="32">
        <f t="shared" si="1"/>
        <v>472616</v>
      </c>
      <c r="H16" s="33">
        <v>69.98</v>
      </c>
      <c r="I16" s="33">
        <v>2.03</v>
      </c>
      <c r="J16" s="34">
        <v>3342</v>
      </c>
      <c r="K16" s="24"/>
      <c r="L16" s="24"/>
    </row>
    <row r="17" spans="1:12" ht="12.75">
      <c r="A17" s="7" t="s">
        <v>12</v>
      </c>
      <c r="B17" s="31">
        <v>83334</v>
      </c>
      <c r="C17" s="31">
        <v>15610</v>
      </c>
      <c r="D17" s="32">
        <f t="shared" si="0"/>
        <v>98944</v>
      </c>
      <c r="E17" s="31">
        <v>154608</v>
      </c>
      <c r="F17" s="31">
        <v>356623</v>
      </c>
      <c r="G17" s="32">
        <f t="shared" si="1"/>
        <v>511231</v>
      </c>
      <c r="H17" s="33">
        <v>74.84</v>
      </c>
      <c r="I17" s="33">
        <v>2.13</v>
      </c>
      <c r="J17" s="34">
        <v>3681</v>
      </c>
      <c r="K17" s="24"/>
      <c r="L17" s="24"/>
    </row>
    <row r="18" spans="1:12" ht="12.75">
      <c r="A18" s="7" t="s">
        <v>13</v>
      </c>
      <c r="B18" s="31">
        <v>101950</v>
      </c>
      <c r="C18" s="31">
        <v>154643</v>
      </c>
      <c r="D18" s="32">
        <f t="shared" si="0"/>
        <v>256593</v>
      </c>
      <c r="E18" s="31">
        <v>189045</v>
      </c>
      <c r="F18" s="31">
        <v>347283</v>
      </c>
      <c r="G18" s="32">
        <f t="shared" si="1"/>
        <v>536328</v>
      </c>
      <c r="H18" s="33">
        <v>75.78</v>
      </c>
      <c r="I18" s="33">
        <v>2.09</v>
      </c>
      <c r="J18" s="34">
        <v>3836</v>
      </c>
      <c r="K18" s="24"/>
      <c r="L18" s="24"/>
    </row>
    <row r="19" spans="1:12" ht="12.75">
      <c r="A19" s="7" t="s">
        <v>14</v>
      </c>
      <c r="B19" s="31">
        <v>114437</v>
      </c>
      <c r="C19" s="31">
        <v>107494</v>
      </c>
      <c r="D19" s="32">
        <f t="shared" si="0"/>
        <v>221931</v>
      </c>
      <c r="E19" s="31">
        <v>206875</v>
      </c>
      <c r="F19" s="31">
        <v>251945</v>
      </c>
      <c r="G19" s="32">
        <f t="shared" si="1"/>
        <v>458820</v>
      </c>
      <c r="H19" s="33">
        <v>66.36</v>
      </c>
      <c r="I19" s="33">
        <v>2.07</v>
      </c>
      <c r="J19" s="34">
        <v>3730</v>
      </c>
      <c r="K19" s="24"/>
      <c r="L19" s="24"/>
    </row>
    <row r="20" spans="1:12" ht="12.75">
      <c r="A20" s="7" t="s">
        <v>15</v>
      </c>
      <c r="B20" s="31">
        <v>100569</v>
      </c>
      <c r="C20" s="31">
        <v>97170</v>
      </c>
      <c r="D20" s="32">
        <f t="shared" si="0"/>
        <v>197739</v>
      </c>
      <c r="E20" s="31">
        <v>184359</v>
      </c>
      <c r="F20" s="31">
        <v>234944</v>
      </c>
      <c r="G20" s="32">
        <f t="shared" si="1"/>
        <v>419303</v>
      </c>
      <c r="H20" s="33">
        <v>58.9</v>
      </c>
      <c r="I20" s="33">
        <v>2.12</v>
      </c>
      <c r="J20" s="34">
        <v>3671</v>
      </c>
      <c r="K20" s="24"/>
      <c r="L20" s="24"/>
    </row>
    <row r="21" spans="1:12" ht="12.75">
      <c r="A21" s="7"/>
      <c r="B21" s="36"/>
      <c r="C21" s="36"/>
      <c r="D21" s="36"/>
      <c r="E21" s="36"/>
      <c r="F21" s="36"/>
      <c r="G21" s="36"/>
      <c r="H21" s="37"/>
      <c r="I21" s="37"/>
      <c r="J21" s="38"/>
      <c r="K21" s="24"/>
      <c r="L21" s="24"/>
    </row>
    <row r="22" spans="1:12" ht="13.5" thickBot="1">
      <c r="A22" s="39" t="s">
        <v>16</v>
      </c>
      <c r="B22" s="40">
        <f aca="true" t="shared" si="2" ref="B22:G22">SUM(B9:B20)</f>
        <v>1144555</v>
      </c>
      <c r="C22" s="40">
        <f t="shared" si="2"/>
        <v>1391178</v>
      </c>
      <c r="D22" s="40">
        <f t="shared" si="2"/>
        <v>2535733</v>
      </c>
      <c r="E22" s="40">
        <f t="shared" si="2"/>
        <v>2065477</v>
      </c>
      <c r="F22" s="40">
        <f t="shared" si="2"/>
        <v>3461813</v>
      </c>
      <c r="G22" s="40">
        <f t="shared" si="2"/>
        <v>5527290</v>
      </c>
      <c r="H22" s="41">
        <f>AVERAGE(H9:H20)</f>
        <v>67.4875</v>
      </c>
      <c r="I22" s="41">
        <f>AVERAGE(I9:I20)</f>
        <v>2.0625000000000004</v>
      </c>
      <c r="J22" s="42">
        <f>AVERAGE(J9:J20)</f>
        <v>3595.75</v>
      </c>
      <c r="K22" s="24"/>
      <c r="L22" s="24"/>
    </row>
    <row r="25" spans="1:10" ht="15.75">
      <c r="A25" s="5" t="s">
        <v>32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.75">
      <c r="A26" s="44" t="s">
        <v>33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ht="13.5" thickBot="1"/>
    <row r="29" spans="1:10" ht="12.75">
      <c r="A29" s="45"/>
      <c r="B29" s="85" t="s">
        <v>18</v>
      </c>
      <c r="C29" s="85"/>
      <c r="D29" s="85"/>
      <c r="E29" s="85" t="s">
        <v>19</v>
      </c>
      <c r="F29" s="85"/>
      <c r="G29" s="85"/>
      <c r="H29" s="46" t="s">
        <v>34</v>
      </c>
      <c r="I29" s="25" t="s">
        <v>26</v>
      </c>
      <c r="J29" s="47" t="s">
        <v>27</v>
      </c>
    </row>
    <row r="30" spans="1:10" ht="12.75">
      <c r="A30" s="48">
        <v>2018</v>
      </c>
      <c r="B30" s="26" t="s">
        <v>0</v>
      </c>
      <c r="C30" s="26" t="s">
        <v>0</v>
      </c>
      <c r="D30" s="26" t="s">
        <v>25</v>
      </c>
      <c r="E30" s="26" t="s">
        <v>0</v>
      </c>
      <c r="F30" s="26" t="s">
        <v>0</v>
      </c>
      <c r="G30" s="26" t="s">
        <v>25</v>
      </c>
      <c r="H30" s="49" t="s">
        <v>35</v>
      </c>
      <c r="I30" s="49" t="s">
        <v>36</v>
      </c>
      <c r="J30" s="50" t="s">
        <v>31</v>
      </c>
    </row>
    <row r="31" spans="1:10" ht="12.75">
      <c r="A31" s="51"/>
      <c r="B31" s="52" t="s">
        <v>2</v>
      </c>
      <c r="C31" s="53" t="s">
        <v>3</v>
      </c>
      <c r="D31" s="53" t="s">
        <v>28</v>
      </c>
      <c r="E31" s="52" t="s">
        <v>2</v>
      </c>
      <c r="F31" s="53" t="s">
        <v>3</v>
      </c>
      <c r="G31" s="53" t="s">
        <v>29</v>
      </c>
      <c r="H31" s="51"/>
      <c r="I31" s="51"/>
      <c r="J31" s="54"/>
    </row>
    <row r="32" spans="1:10" ht="12.75">
      <c r="A32" s="7"/>
      <c r="B32" s="26"/>
      <c r="C32" s="26"/>
      <c r="D32" s="26"/>
      <c r="E32" s="26"/>
      <c r="F32" s="26"/>
      <c r="G32" s="26"/>
      <c r="H32" s="26"/>
      <c r="I32" s="26"/>
      <c r="J32" s="55"/>
    </row>
    <row r="33" spans="1:10" ht="12.75">
      <c r="A33" s="7" t="s">
        <v>4</v>
      </c>
      <c r="B33" s="31">
        <v>511537</v>
      </c>
      <c r="C33" s="31">
        <v>401303</v>
      </c>
      <c r="D33" s="31">
        <f>SUM(B33+C33)</f>
        <v>912840</v>
      </c>
      <c r="E33" s="31">
        <v>997507</v>
      </c>
      <c r="F33" s="31">
        <v>1129956</v>
      </c>
      <c r="G33" s="31">
        <f>SUM(E33+F33)</f>
        <v>2127463</v>
      </c>
      <c r="H33" s="33">
        <v>37.81</v>
      </c>
      <c r="I33" s="33">
        <v>2.33</v>
      </c>
      <c r="J33" s="34">
        <v>21690</v>
      </c>
    </row>
    <row r="34" spans="1:10" ht="12.75">
      <c r="A34" s="7" t="s">
        <v>5</v>
      </c>
      <c r="B34" s="31">
        <v>657824</v>
      </c>
      <c r="C34" s="31">
        <v>456137</v>
      </c>
      <c r="D34" s="31">
        <f aca="true" t="shared" si="3" ref="D34:D44">SUM(B34+C34)</f>
        <v>1113961</v>
      </c>
      <c r="E34" s="31">
        <v>1272306</v>
      </c>
      <c r="F34" s="31">
        <v>1307936</v>
      </c>
      <c r="G34" s="31">
        <f aca="true" t="shared" si="4" ref="G34:G44">SUM(E34+F34)</f>
        <v>2580242</v>
      </c>
      <c r="H34" s="33">
        <v>44.54</v>
      </c>
      <c r="I34" s="33">
        <v>2.32</v>
      </c>
      <c r="J34" s="34">
        <v>24846</v>
      </c>
    </row>
    <row r="35" spans="1:10" ht="12.75">
      <c r="A35" s="7" t="s">
        <v>6</v>
      </c>
      <c r="B35" s="31">
        <v>782158</v>
      </c>
      <c r="C35" s="31">
        <v>613758</v>
      </c>
      <c r="D35" s="31">
        <f t="shared" si="3"/>
        <v>1395916</v>
      </c>
      <c r="E35" s="31">
        <v>1860174</v>
      </c>
      <c r="F35" s="31">
        <v>1890010</v>
      </c>
      <c r="G35" s="31">
        <f t="shared" si="4"/>
        <v>3750184</v>
      </c>
      <c r="H35" s="33">
        <v>48.94</v>
      </c>
      <c r="I35" s="33">
        <v>2.69</v>
      </c>
      <c r="J35" s="34">
        <v>30457</v>
      </c>
    </row>
    <row r="36" spans="1:10" ht="12.75">
      <c r="A36" s="7" t="s">
        <v>7</v>
      </c>
      <c r="B36" s="31">
        <v>795272</v>
      </c>
      <c r="C36" s="31">
        <v>863922</v>
      </c>
      <c r="D36" s="31">
        <f t="shared" si="3"/>
        <v>1659194</v>
      </c>
      <c r="E36" s="31">
        <v>1907120</v>
      </c>
      <c r="F36" s="31">
        <v>2547950</v>
      </c>
      <c r="G36" s="31">
        <f t="shared" si="4"/>
        <v>4455070</v>
      </c>
      <c r="H36" s="33">
        <v>53.39</v>
      </c>
      <c r="I36" s="33">
        <v>2.69</v>
      </c>
      <c r="J36" s="34">
        <v>35521</v>
      </c>
    </row>
    <row r="37" spans="1:10" ht="12.75">
      <c r="A37" s="7" t="s">
        <v>8</v>
      </c>
      <c r="B37" s="31">
        <v>818631</v>
      </c>
      <c r="C37" s="31">
        <v>1006793</v>
      </c>
      <c r="D37" s="31">
        <f t="shared" si="3"/>
        <v>1825424</v>
      </c>
      <c r="E37" s="31">
        <v>1804934</v>
      </c>
      <c r="F37" s="31">
        <v>3225254</v>
      </c>
      <c r="G37" s="31">
        <f t="shared" si="4"/>
        <v>5030188</v>
      </c>
      <c r="H37" s="33">
        <v>54.34</v>
      </c>
      <c r="I37" s="33">
        <v>2.76</v>
      </c>
      <c r="J37" s="34">
        <v>39837</v>
      </c>
    </row>
    <row r="38" spans="1:10" ht="12.75">
      <c r="A38" s="7" t="s">
        <v>9</v>
      </c>
      <c r="B38" s="31">
        <v>956832</v>
      </c>
      <c r="C38" s="31">
        <v>938731</v>
      </c>
      <c r="D38" s="31">
        <f t="shared" si="3"/>
        <v>1895563</v>
      </c>
      <c r="E38" s="31">
        <v>2266790</v>
      </c>
      <c r="F38" s="31">
        <v>3291517</v>
      </c>
      <c r="G38" s="31">
        <f t="shared" si="4"/>
        <v>5558307</v>
      </c>
      <c r="H38" s="33">
        <v>59.82</v>
      </c>
      <c r="I38" s="33">
        <v>2.93</v>
      </c>
      <c r="J38" s="34">
        <v>43304</v>
      </c>
    </row>
    <row r="39" spans="1:10" ht="12.75">
      <c r="A39" s="7" t="s">
        <v>10</v>
      </c>
      <c r="B39" s="31">
        <v>1078462</v>
      </c>
      <c r="C39" s="31">
        <v>863870</v>
      </c>
      <c r="D39" s="31">
        <f t="shared" si="3"/>
        <v>1942332</v>
      </c>
      <c r="E39" s="31">
        <v>3398832</v>
      </c>
      <c r="F39" s="31">
        <v>3179938</v>
      </c>
      <c r="G39" s="31">
        <f t="shared" si="4"/>
        <v>6578770</v>
      </c>
      <c r="H39" s="33">
        <v>66.67</v>
      </c>
      <c r="I39" s="33">
        <v>3.39</v>
      </c>
      <c r="J39" s="34">
        <v>45850</v>
      </c>
    </row>
    <row r="40" spans="1:10" ht="12.75">
      <c r="A40" s="7" t="s">
        <v>11</v>
      </c>
      <c r="B40" s="31">
        <v>1280548</v>
      </c>
      <c r="C40" s="31">
        <v>905928</v>
      </c>
      <c r="D40" s="31">
        <f t="shared" si="3"/>
        <v>2186476</v>
      </c>
      <c r="E40" s="31">
        <v>4100949</v>
      </c>
      <c r="F40" s="31">
        <v>3168539</v>
      </c>
      <c r="G40" s="31">
        <f t="shared" si="4"/>
        <v>7269488</v>
      </c>
      <c r="H40" s="33">
        <v>72.55</v>
      </c>
      <c r="I40" s="33">
        <v>3.32</v>
      </c>
      <c r="J40" s="34">
        <v>46833</v>
      </c>
    </row>
    <row r="41" spans="1:10" ht="12.75">
      <c r="A41" s="7" t="s">
        <v>12</v>
      </c>
      <c r="B41" s="31">
        <v>920117</v>
      </c>
      <c r="C41" s="31">
        <v>1008693</v>
      </c>
      <c r="D41" s="31">
        <f t="shared" si="3"/>
        <v>1928810</v>
      </c>
      <c r="E41" s="31">
        <v>2399575</v>
      </c>
      <c r="F41" s="31">
        <v>3541523</v>
      </c>
      <c r="G41" s="31">
        <f t="shared" si="4"/>
        <v>5941098</v>
      </c>
      <c r="H41" s="33">
        <v>64.04</v>
      </c>
      <c r="I41" s="33">
        <v>3.08</v>
      </c>
      <c r="J41" s="34">
        <v>44585</v>
      </c>
    </row>
    <row r="42" spans="1:10" ht="12.75">
      <c r="A42" s="7" t="s">
        <v>13</v>
      </c>
      <c r="B42" s="31">
        <v>796078</v>
      </c>
      <c r="C42" s="31">
        <v>947239</v>
      </c>
      <c r="D42" s="31">
        <f t="shared" si="3"/>
        <v>1743317</v>
      </c>
      <c r="E42" s="31">
        <v>1732580</v>
      </c>
      <c r="F42" s="31">
        <v>3145089</v>
      </c>
      <c r="G42" s="31">
        <f t="shared" si="4"/>
        <v>4877669</v>
      </c>
      <c r="H42" s="33">
        <v>55.79</v>
      </c>
      <c r="I42" s="33">
        <v>2.8</v>
      </c>
      <c r="J42" s="34">
        <v>38333</v>
      </c>
    </row>
    <row r="43" spans="1:10" ht="12.75">
      <c r="A43" s="7" t="s">
        <v>14</v>
      </c>
      <c r="B43" s="31">
        <v>649264</v>
      </c>
      <c r="C43" s="31">
        <v>500354</v>
      </c>
      <c r="D43" s="31">
        <f t="shared" si="3"/>
        <v>1149618</v>
      </c>
      <c r="E43" s="31">
        <v>1282819</v>
      </c>
      <c r="F43" s="31">
        <v>1446777</v>
      </c>
      <c r="G43" s="31">
        <f t="shared" si="4"/>
        <v>2729596</v>
      </c>
      <c r="H43" s="33">
        <v>45.4</v>
      </c>
      <c r="I43" s="33">
        <v>2.37</v>
      </c>
      <c r="J43" s="34">
        <v>25940</v>
      </c>
    </row>
    <row r="44" spans="1:10" ht="12.75">
      <c r="A44" s="7" t="s">
        <v>15</v>
      </c>
      <c r="B44" s="31">
        <v>644900</v>
      </c>
      <c r="C44" s="31">
        <v>417170</v>
      </c>
      <c r="D44" s="31">
        <f t="shared" si="3"/>
        <v>1062070</v>
      </c>
      <c r="E44" s="31">
        <v>1285456</v>
      </c>
      <c r="F44" s="31">
        <v>1090512</v>
      </c>
      <c r="G44" s="31">
        <f t="shared" si="4"/>
        <v>2375968</v>
      </c>
      <c r="H44" s="33">
        <v>41.2</v>
      </c>
      <c r="I44" s="33">
        <v>2.24</v>
      </c>
      <c r="J44" s="34">
        <v>23619</v>
      </c>
    </row>
    <row r="45" spans="1:10" ht="12.75">
      <c r="A45" s="7"/>
      <c r="B45" s="56"/>
      <c r="C45" s="56"/>
      <c r="D45" s="56"/>
      <c r="E45" s="56"/>
      <c r="F45" s="56"/>
      <c r="G45" s="56"/>
      <c r="H45" s="57"/>
      <c r="I45" s="57"/>
      <c r="J45" s="34"/>
    </row>
    <row r="46" spans="1:10" ht="13.5" thickBot="1">
      <c r="A46" s="39" t="s">
        <v>16</v>
      </c>
      <c r="B46" s="58">
        <f aca="true" t="shared" si="5" ref="B46:G46">SUM(B33:B44)</f>
        <v>9891623</v>
      </c>
      <c r="C46" s="58">
        <f t="shared" si="5"/>
        <v>8923898</v>
      </c>
      <c r="D46" s="58">
        <f t="shared" si="5"/>
        <v>18815521</v>
      </c>
      <c r="E46" s="58">
        <f t="shared" si="5"/>
        <v>24309042</v>
      </c>
      <c r="F46" s="58">
        <f t="shared" si="5"/>
        <v>28965001</v>
      </c>
      <c r="G46" s="58">
        <f t="shared" si="5"/>
        <v>53274043</v>
      </c>
      <c r="H46" s="59">
        <f>AVERAGE(H33:H44)</f>
        <v>53.70750000000001</v>
      </c>
      <c r="I46" s="59">
        <f>AVERAGE(I33:I44)</f>
        <v>2.7433333333333336</v>
      </c>
      <c r="J46" s="60">
        <f>AVERAGE(J33:J44)</f>
        <v>35067.916666666664</v>
      </c>
    </row>
    <row r="48" spans="1:8" ht="12.75">
      <c r="A48" s="14"/>
      <c r="B48" s="86" t="s">
        <v>18</v>
      </c>
      <c r="C48" s="86"/>
      <c r="D48" s="86"/>
      <c r="E48" s="86" t="s">
        <v>19</v>
      </c>
      <c r="F48" s="86"/>
      <c r="G48" s="86"/>
      <c r="H48" s="82" t="s">
        <v>20</v>
      </c>
    </row>
    <row r="49" spans="1:8" ht="12.75">
      <c r="A49" s="15">
        <v>2018</v>
      </c>
      <c r="B49" s="2" t="s">
        <v>0</v>
      </c>
      <c r="C49" s="2" t="s">
        <v>0</v>
      </c>
      <c r="D49" s="2" t="s">
        <v>1</v>
      </c>
      <c r="E49" s="2" t="s">
        <v>0</v>
      </c>
      <c r="F49" s="2" t="s">
        <v>0</v>
      </c>
      <c r="G49" s="2" t="s">
        <v>1</v>
      </c>
      <c r="H49" s="83"/>
    </row>
    <row r="50" spans="1:8" ht="12.75">
      <c r="A50" s="16"/>
      <c r="B50" s="17" t="s">
        <v>2</v>
      </c>
      <c r="C50" s="18" t="s">
        <v>3</v>
      </c>
      <c r="D50" s="18"/>
      <c r="E50" s="17" t="s">
        <v>2</v>
      </c>
      <c r="F50" s="18" t="s">
        <v>3</v>
      </c>
      <c r="G50" s="18"/>
      <c r="H50" s="84"/>
    </row>
    <row r="51" spans="1:8" ht="12.75">
      <c r="A51" s="9"/>
      <c r="B51" s="3"/>
      <c r="C51" s="2"/>
      <c r="D51" s="2"/>
      <c r="E51" s="3"/>
      <c r="F51" s="2"/>
      <c r="G51" s="2"/>
      <c r="H51" s="8"/>
    </row>
    <row r="52" spans="1:8" ht="12.75">
      <c r="A52" s="7" t="s">
        <v>4</v>
      </c>
      <c r="B52" s="4">
        <f aca="true" t="shared" si="6" ref="B52:G52">B9/B33*100</f>
        <v>16.82322099867654</v>
      </c>
      <c r="C52" s="4">
        <f t="shared" si="6"/>
        <v>22.41822263975101</v>
      </c>
      <c r="D52" s="4">
        <f t="shared" si="6"/>
        <v>19.282897331405284</v>
      </c>
      <c r="E52" s="4">
        <f t="shared" si="6"/>
        <v>14.954180772666255</v>
      </c>
      <c r="F52" s="4">
        <f t="shared" si="6"/>
        <v>18.32743929852136</v>
      </c>
      <c r="G52" s="4">
        <f t="shared" si="6"/>
        <v>16.74581414576893</v>
      </c>
      <c r="H52" s="4">
        <f>J9/J33*100</f>
        <v>15.311203319502075</v>
      </c>
    </row>
    <row r="53" spans="1:8" ht="12.75">
      <c r="A53" s="7" t="s">
        <v>5</v>
      </c>
      <c r="B53" s="4">
        <f aca="true" t="shared" si="7" ref="B53:G63">B10/B34*100</f>
        <v>15.445012647759887</v>
      </c>
      <c r="C53" s="4">
        <f t="shared" si="7"/>
        <v>20.80602976737252</v>
      </c>
      <c r="D53" s="4">
        <f t="shared" si="7"/>
        <v>17.64020463912112</v>
      </c>
      <c r="E53" s="4">
        <f t="shared" si="7"/>
        <v>13.851463405815897</v>
      </c>
      <c r="F53" s="4">
        <f t="shared" si="7"/>
        <v>15.929066865657035</v>
      </c>
      <c r="G53" s="4">
        <f t="shared" si="7"/>
        <v>14.904609722653921</v>
      </c>
      <c r="H53" s="4">
        <f aca="true" t="shared" si="8" ref="H53:H63">J10/J34*100</f>
        <v>13.70844401513322</v>
      </c>
    </row>
    <row r="54" spans="1:8" ht="12.75">
      <c r="A54" s="7" t="s">
        <v>6</v>
      </c>
      <c r="B54" s="4">
        <f t="shared" si="7"/>
        <v>13.170740438632603</v>
      </c>
      <c r="C54" s="4">
        <f t="shared" si="7"/>
        <v>18.156341750331563</v>
      </c>
      <c r="D54" s="4">
        <f t="shared" si="7"/>
        <v>15.362815527581889</v>
      </c>
      <c r="E54" s="4">
        <f t="shared" si="7"/>
        <v>10.560409940145385</v>
      </c>
      <c r="F54" s="4">
        <f t="shared" si="7"/>
        <v>13.589557727207794</v>
      </c>
      <c r="G54" s="4">
        <f t="shared" si="7"/>
        <v>12.087033596218212</v>
      </c>
      <c r="H54" s="4">
        <f t="shared" si="8"/>
        <v>11.508027711199396</v>
      </c>
    </row>
    <row r="55" spans="1:8" ht="12.75">
      <c r="A55" s="7" t="s">
        <v>7</v>
      </c>
      <c r="B55" s="4">
        <f t="shared" si="7"/>
        <v>12.575948857749298</v>
      </c>
      <c r="C55" s="4">
        <f t="shared" si="7"/>
        <v>16.013366947479053</v>
      </c>
      <c r="D55" s="4">
        <f t="shared" si="7"/>
        <v>14.365770368022062</v>
      </c>
      <c r="E55" s="4">
        <f t="shared" si="7"/>
        <v>9.943632283233358</v>
      </c>
      <c r="F55" s="4">
        <f t="shared" si="7"/>
        <v>12.346906336466573</v>
      </c>
      <c r="G55" s="4">
        <f t="shared" si="7"/>
        <v>11.318116213662186</v>
      </c>
      <c r="H55" s="4">
        <f t="shared" si="8"/>
        <v>10.658483713859408</v>
      </c>
    </row>
    <row r="56" spans="1:8" ht="12.75">
      <c r="A56" s="7" t="s">
        <v>8</v>
      </c>
      <c r="B56" s="4">
        <f t="shared" si="7"/>
        <v>11.391212890789623</v>
      </c>
      <c r="C56" s="4">
        <f t="shared" si="7"/>
        <v>15.280499566445139</v>
      </c>
      <c r="D56" s="4">
        <f t="shared" si="7"/>
        <v>13.536307181235701</v>
      </c>
      <c r="E56" s="4">
        <f t="shared" si="7"/>
        <v>9.418017500916932</v>
      </c>
      <c r="F56" s="4">
        <f t="shared" si="7"/>
        <v>10.964221732613927</v>
      </c>
      <c r="G56" s="4">
        <f t="shared" si="7"/>
        <v>10.409412133303963</v>
      </c>
      <c r="H56" s="4">
        <f t="shared" si="8"/>
        <v>9.39327760624545</v>
      </c>
    </row>
    <row r="57" spans="1:8" ht="12.75">
      <c r="A57" s="7" t="s">
        <v>9</v>
      </c>
      <c r="B57" s="4">
        <f t="shared" si="7"/>
        <v>10.260421892244405</v>
      </c>
      <c r="C57" s="4">
        <f t="shared" si="7"/>
        <v>15.364998066538762</v>
      </c>
      <c r="D57" s="4">
        <f t="shared" si="7"/>
        <v>12.788337818368475</v>
      </c>
      <c r="E57" s="4">
        <f t="shared" si="7"/>
        <v>7.214739786217515</v>
      </c>
      <c r="F57" s="4">
        <f t="shared" si="7"/>
        <v>9.560698000344523</v>
      </c>
      <c r="G57" s="4">
        <f t="shared" si="7"/>
        <v>8.603968798412897</v>
      </c>
      <c r="H57" s="4">
        <f t="shared" si="8"/>
        <v>8.470349159430999</v>
      </c>
    </row>
    <row r="58" spans="1:8" ht="12.75">
      <c r="A58" s="7" t="s">
        <v>10</v>
      </c>
      <c r="B58" s="4">
        <f t="shared" si="7"/>
        <v>7.537678657198862</v>
      </c>
      <c r="C58" s="4">
        <f t="shared" si="7"/>
        <v>15.268848322085498</v>
      </c>
      <c r="D58" s="4">
        <f t="shared" si="7"/>
        <v>10.976187387120225</v>
      </c>
      <c r="E58" s="4">
        <f t="shared" si="7"/>
        <v>4.083814675158996</v>
      </c>
      <c r="F58" s="4">
        <f t="shared" si="7"/>
        <v>9.119360188783556</v>
      </c>
      <c r="G58" s="4">
        <f t="shared" si="7"/>
        <v>6.517814120268682</v>
      </c>
      <c r="H58" s="4">
        <f t="shared" si="8"/>
        <v>7.548527808069792</v>
      </c>
    </row>
    <row r="59" spans="1:8" ht="12.75">
      <c r="A59" s="7" t="s">
        <v>11</v>
      </c>
      <c r="B59" s="4">
        <f t="shared" si="7"/>
        <v>6.314484111489768</v>
      </c>
      <c r="C59" s="4">
        <f t="shared" si="7"/>
        <v>16.737643609646682</v>
      </c>
      <c r="D59" s="4">
        <f t="shared" si="7"/>
        <v>10.633137523576751</v>
      </c>
      <c r="E59" s="4">
        <f t="shared" si="7"/>
        <v>3.579049629732045</v>
      </c>
      <c r="F59" s="4">
        <f t="shared" si="7"/>
        <v>10.2836354547001</v>
      </c>
      <c r="G59" s="4">
        <f t="shared" si="7"/>
        <v>6.50136570828647</v>
      </c>
      <c r="H59" s="4">
        <f t="shared" si="8"/>
        <v>7.135993850490039</v>
      </c>
    </row>
    <row r="60" spans="1:8" ht="12.75">
      <c r="A60" s="7" t="s">
        <v>12</v>
      </c>
      <c r="B60" s="4">
        <f t="shared" si="7"/>
        <v>9.05689167790618</v>
      </c>
      <c r="C60" s="4">
        <f t="shared" si="7"/>
        <v>1.5475471724300656</v>
      </c>
      <c r="D60" s="4">
        <f t="shared" si="7"/>
        <v>5.129795054982087</v>
      </c>
      <c r="E60" s="4">
        <f t="shared" si="7"/>
        <v>6.443140972880615</v>
      </c>
      <c r="F60" s="4">
        <f t="shared" si="7"/>
        <v>10.069763771123327</v>
      </c>
      <c r="G60" s="4">
        <f t="shared" si="7"/>
        <v>8.604991871872842</v>
      </c>
      <c r="H60" s="4">
        <f t="shared" si="8"/>
        <v>8.256139957384772</v>
      </c>
    </row>
    <row r="61" spans="1:8" ht="12.75">
      <c r="A61" s="7" t="s">
        <v>13</v>
      </c>
      <c r="B61" s="4">
        <f t="shared" si="7"/>
        <v>12.806534033097257</v>
      </c>
      <c r="C61" s="4">
        <f t="shared" si="7"/>
        <v>16.325658044062795</v>
      </c>
      <c r="D61" s="4">
        <f t="shared" si="7"/>
        <v>14.718665624209482</v>
      </c>
      <c r="E61" s="4">
        <f t="shared" si="7"/>
        <v>10.911184476330098</v>
      </c>
      <c r="F61" s="4">
        <f t="shared" si="7"/>
        <v>11.042072259322392</v>
      </c>
      <c r="G61" s="4">
        <f t="shared" si="7"/>
        <v>10.99558006088564</v>
      </c>
      <c r="H61" s="4">
        <f t="shared" si="8"/>
        <v>10.00704353950904</v>
      </c>
    </row>
    <row r="62" spans="1:8" ht="12.75">
      <c r="A62" s="7" t="s">
        <v>14</v>
      </c>
      <c r="B62" s="4">
        <f t="shared" si="7"/>
        <v>17.62564996673156</v>
      </c>
      <c r="C62" s="4">
        <f t="shared" si="7"/>
        <v>21.483589618550067</v>
      </c>
      <c r="D62" s="4">
        <f t="shared" si="7"/>
        <v>19.304760363877392</v>
      </c>
      <c r="E62" s="4">
        <f t="shared" si="7"/>
        <v>16.126593073535705</v>
      </c>
      <c r="F62" s="4">
        <f t="shared" si="7"/>
        <v>17.41422485980908</v>
      </c>
      <c r="G62" s="4">
        <f t="shared" si="7"/>
        <v>16.80908090428034</v>
      </c>
      <c r="H62" s="4">
        <f t="shared" si="8"/>
        <v>14.379336931380108</v>
      </c>
    </row>
    <row r="63" spans="1:8" ht="12.75">
      <c r="A63" s="7" t="s">
        <v>15</v>
      </c>
      <c r="B63" s="4">
        <f t="shared" si="7"/>
        <v>15.594510776864631</v>
      </c>
      <c r="C63" s="4">
        <f t="shared" si="7"/>
        <v>23.292662463743795</v>
      </c>
      <c r="D63" s="4">
        <f t="shared" si="7"/>
        <v>18.618264332859415</v>
      </c>
      <c r="E63" s="4">
        <f t="shared" si="7"/>
        <v>14.341914464594666</v>
      </c>
      <c r="F63" s="4">
        <f t="shared" si="7"/>
        <v>21.544375486010242</v>
      </c>
      <c r="G63" s="4">
        <f t="shared" si="7"/>
        <v>17.647670338994466</v>
      </c>
      <c r="H63" s="4">
        <f t="shared" si="8"/>
        <v>15.542571658410601</v>
      </c>
    </row>
    <row r="64" spans="1:8" ht="12.75">
      <c r="A64" s="9"/>
      <c r="B64" s="4"/>
      <c r="C64" s="4"/>
      <c r="D64" s="4"/>
      <c r="E64" s="4"/>
      <c r="F64" s="4"/>
      <c r="G64" s="4"/>
      <c r="H64" s="10"/>
    </row>
    <row r="65" spans="1:8" ht="13.5" thickBot="1">
      <c r="A65" s="11" t="s">
        <v>16</v>
      </c>
      <c r="B65" s="12">
        <f>AVERAGE(B52:B63)</f>
        <v>12.383525579095052</v>
      </c>
      <c r="C65" s="12">
        <f aca="true" t="shared" si="9" ref="C65:H65">AVERAGE(C52:C63)</f>
        <v>16.891283997369747</v>
      </c>
      <c r="D65" s="12">
        <f t="shared" si="9"/>
        <v>14.363095262696655</v>
      </c>
      <c r="E65" s="12">
        <f t="shared" si="9"/>
        <v>10.11901174843562</v>
      </c>
      <c r="F65" s="12">
        <f t="shared" si="9"/>
        <v>13.349276831713325</v>
      </c>
      <c r="G65" s="12">
        <f t="shared" si="9"/>
        <v>11.762121467884045</v>
      </c>
      <c r="H65" s="13">
        <f t="shared" si="9"/>
        <v>10.99328327255124</v>
      </c>
    </row>
  </sheetData>
  <sheetProtection/>
  <mergeCells count="11">
    <mergeCell ref="I5:I7"/>
    <mergeCell ref="J5:J7"/>
    <mergeCell ref="H48:H50"/>
    <mergeCell ref="B29:D29"/>
    <mergeCell ref="E29:G29"/>
    <mergeCell ref="B48:D48"/>
    <mergeCell ref="A5:A7"/>
    <mergeCell ref="B5:D5"/>
    <mergeCell ref="E5:G5"/>
    <mergeCell ref="H5:H7"/>
    <mergeCell ref="E48:G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2015-08-05T11:10:19Z</cp:lastPrinted>
  <dcterms:created xsi:type="dcterms:W3CDTF">2009-07-31T07:49:03Z</dcterms:created>
  <dcterms:modified xsi:type="dcterms:W3CDTF">2022-12-22T12:34:20Z</dcterms:modified>
  <cp:category/>
  <cp:version/>
  <cp:contentType/>
  <cp:contentStatus/>
</cp:coreProperties>
</file>